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10" firstSheet="11" activeTab="11"/>
  </bookViews>
  <sheets>
    <sheet name="01-本地区一般收入" sheetId="4" r:id="rId1"/>
    <sheet name="02-本地区一般支出" sheetId="5" r:id="rId2"/>
    <sheet name="03-本地区一般平衡" sheetId="6" r:id="rId3"/>
    <sheet name="04-本级一般收入" sheetId="8" r:id="rId4"/>
    <sheet name="05-本级一般支出" sheetId="9" r:id="rId5"/>
    <sheet name="06-本级一般平衡" sheetId="10" r:id="rId6"/>
    <sheet name="07-市对区补助" sheetId="11" r:id="rId7"/>
    <sheet name="08-对下补助分项目" sheetId="13" r:id="rId8"/>
    <sheet name="09-对下补助分地区" sheetId="14" r:id="rId9"/>
    <sheet name="10-本级基本支出" sheetId="17" r:id="rId10"/>
    <sheet name="11-预算内基本建设" sheetId="19" r:id="rId11"/>
    <sheet name="12-一般债务余额" sheetId="20" r:id="rId12"/>
    <sheet name="13-一般债务分地区" sheetId="21" r:id="rId13"/>
    <sheet name="14-本地区基金收入" sheetId="22" r:id="rId14"/>
    <sheet name="15-本地区基金支出" sheetId="23" r:id="rId15"/>
    <sheet name="16-本地区基金平衡" sheetId="24" r:id="rId16"/>
    <sheet name="17-本级基金收入" sheetId="25" r:id="rId17"/>
    <sheet name="18-本级基金支出" sheetId="26" r:id="rId18"/>
    <sheet name="19-本级基金平衡" sheetId="27" r:id="rId19"/>
    <sheet name="20-省对市县基金补助" sheetId="28" r:id="rId20"/>
    <sheet name="21-对下基金补助" sheetId="29" r:id="rId21"/>
    <sheet name="22-专项债务余额" sheetId="30" r:id="rId22"/>
    <sheet name="23-专项债务分地区" sheetId="31" r:id="rId23"/>
    <sheet name="24-本地区国资收入" sheetId="32" r:id="rId24"/>
    <sheet name="25-本地区国资支出" sheetId="33" r:id="rId25"/>
    <sheet name="26-本级国资收入" sheetId="34" r:id="rId26"/>
    <sheet name="27-本级国资支出" sheetId="35" r:id="rId27"/>
    <sheet name="28-国资对下补助" sheetId="43" r:id="rId28"/>
    <sheet name="29-本地区社保收入" sheetId="42" r:id="rId29"/>
    <sheet name="30-本地区社保支出" sheetId="37" r:id="rId30"/>
    <sheet name="31-本级社保收入" sheetId="38" r:id="rId31"/>
    <sheet name="32-本级社保支出" sheetId="39" r:id="rId32"/>
    <sheet name="33-债务汇总" sheetId="40" r:id="rId33"/>
    <sheet name="34-分地区限额汇总" sheetId="41" r:id="rId34"/>
  </sheets>
  <externalReferences>
    <externalReference r:id="rId35"/>
    <externalReference r:id="rId36"/>
    <externalReference r:id="rId37"/>
  </externalReferences>
  <definedNames>
    <definedName name="_xlnm._FilterDatabase" localSheetId="4" hidden="1">'05-本级一般支出'!$A$7:$B$1346</definedName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'02-本地区一般支出'!$A$1:$D$30</definedName>
    <definedName name="_xlnm.Print_Area" localSheetId="3">'04-本级一般收入'!$A$1:$B$33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'05-本级一般支出'!$1:$6</definedName>
    <definedName name="_xlnm.Print_Titles" localSheetId="28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<sst xmlns="http://schemas.openxmlformats.org/spreadsheetml/2006/main" count="1710">
  <si>
    <t>表一</t>
  </si>
  <si>
    <t>2017年嘉陵区地方一般公共预算收入预算表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</si>
  <si>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</si>
  <si>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</si>
  <si>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</si>
  <si>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</si>
  <si>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</si>
  <si>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</si>
  <si>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</si>
  <si>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</si>
  <si>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</si>
  <si>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</si>
  <si>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</si>
  <si>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</si>
  <si>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</si>
  <si>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</si>
  <si>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</si>
  <si>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</si>
  <si>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</si>
  <si>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</si>
  <si>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</si>
  <si>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</si>
  <si>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</si>
  <si>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</si>
  <si>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</si>
  <si>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</si>
  <si>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</si>
  <si>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</si>
  <si>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</si>
  <si>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</si>
  <si>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</si>
  <si>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表二</t>
  </si>
  <si>
    <t>2017年嘉陵区一般公共预算支出预算表</t>
  </si>
  <si>
    <t>小计</t>
  </si>
  <si>
    <t>全x自有财力</t>
  </si>
  <si>
    <t>上级提前通知
专项转移支付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</si>
  <si>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</si>
  <si>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</si>
  <si>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</si>
  <si>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</si>
  <si>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</si>
  <si>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</si>
  <si>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</si>
  <si>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</si>
  <si>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</si>
  <si>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</si>
  <si>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</si>
  <si>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</si>
  <si>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</si>
  <si>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</si>
  <si>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</si>
  <si>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</si>
  <si>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</si>
  <si>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</si>
  <si>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</si>
  <si>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</si>
  <si>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</si>
  <si>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</si>
  <si>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</si>
  <si>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</si>
  <si>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</si>
  <si>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表三</t>
  </si>
  <si>
    <t>2017年嘉陵区一般公共预算收支预算平衡表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</si>
  <si>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</si>
  <si>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</si>
  <si>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</si>
  <si>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</si>
  <si>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</si>
  <si>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</si>
  <si>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上级补助收入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</si>
  <si>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</si>
  <si>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</si>
  <si>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体制上解支出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</si>
  <si>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</si>
  <si>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</si>
  <si>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</si>
  <si>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t xml:space="preserve">  援助其他地区支出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</si>
  <si>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</si>
  <si>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</si>
  <si>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</si>
  <si>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拨付国债转贷资金数</t>
    </r>
  </si>
  <si>
    <t xml:space="preserve">  国债转贷收入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</si>
  <si>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国债转贷资金结余</t>
    </r>
  </si>
  <si>
    <t xml:space="preserve">  国债转贷资金上年结余</t>
  </si>
  <si>
    <t xml:space="preserve">  调出资金</t>
  </si>
  <si>
    <t xml:space="preserve">  上年结转收入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</si>
  <si>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补充预算稳定调节基金</t>
    </r>
  </si>
  <si>
    <t xml:space="preserve">  调入资金   </t>
  </si>
  <si>
    <t xml:space="preserve">    补充预算周转金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</si>
  <si>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调入预算稳定调节金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</si>
  <si>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</si>
  <si>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</si>
  <si>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</si>
  <si>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</si>
  <si>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</si>
  <si>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</si>
  <si>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表四</t>
  </si>
  <si>
    <t>2017年嘉陵区区本级一般公共预算收入预算表</t>
  </si>
  <si>
    <t>预    算    科    目</t>
  </si>
  <si>
    <t>一、增 值 税</t>
  </si>
  <si>
    <t>二、营 业 税</t>
  </si>
  <si>
    <t>二十二、捐赠收入</t>
  </si>
  <si>
    <t>二十三、政府住房基金收入</t>
  </si>
  <si>
    <t>二十四、其他收入</t>
  </si>
  <si>
    <t>表五</t>
  </si>
  <si>
    <t>2017年嘉陵区区本级一般公共预算支出预算表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</si>
  <si>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</si>
  <si>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</si>
  <si>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</si>
  <si>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</si>
  <si>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/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</si>
  <si>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</si>
  <si>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</si>
  <si>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</si>
  <si>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</si>
  <si>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</si>
  <si>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</si>
  <si>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</si>
  <si>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</si>
  <si>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</si>
  <si>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</si>
  <si>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</si>
  <si>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</si>
  <si>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</si>
  <si>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</si>
  <si>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</si>
  <si>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</si>
  <si>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</si>
  <si>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</si>
  <si>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</si>
  <si>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</si>
  <si>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</si>
  <si>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</si>
  <si>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</si>
  <si>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</si>
  <si>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</si>
  <si>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</si>
  <si>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</si>
  <si>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</si>
  <si>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</si>
  <si>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</si>
  <si>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</si>
  <si>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</si>
  <si>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</si>
  <si>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</si>
  <si>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</si>
  <si>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</si>
  <si>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</si>
  <si>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</si>
  <si>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</si>
  <si>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</si>
  <si>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</si>
  <si>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</si>
  <si>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</si>
  <si>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</si>
  <si>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</si>
  <si>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</si>
  <si>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</si>
  <si>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</si>
  <si>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</si>
  <si>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</si>
  <si>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</si>
  <si>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</si>
  <si>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</si>
  <si>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</si>
  <si>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</si>
  <si>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</si>
  <si>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</si>
  <si>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</si>
  <si>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</si>
  <si>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</si>
  <si>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</si>
  <si>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</si>
  <si>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</si>
  <si>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</si>
  <si>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</si>
  <si>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</si>
  <si>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</si>
  <si>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</si>
  <si>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</si>
  <si>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</si>
  <si>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</si>
  <si>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</si>
  <si>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</si>
  <si>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</si>
  <si>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</si>
  <si>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</si>
  <si>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</si>
  <si>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</si>
  <si>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</si>
  <si>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</si>
  <si>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</si>
  <si>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</si>
  <si>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</si>
  <si>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</si>
  <si>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</si>
  <si>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</si>
  <si>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</si>
  <si>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</si>
  <si>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</si>
  <si>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</si>
  <si>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</si>
  <si>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</si>
  <si>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</si>
  <si>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</si>
  <si>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</si>
  <si>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</si>
  <si>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</si>
  <si>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</si>
  <si>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</si>
  <si>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</si>
  <si>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</si>
  <si>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</si>
  <si>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</si>
  <si>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</si>
  <si>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</si>
  <si>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</si>
  <si>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</si>
  <si>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</si>
  <si>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</si>
  <si>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</si>
  <si>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</si>
  <si>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</si>
  <si>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</si>
  <si>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</si>
  <si>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</si>
  <si>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</si>
  <si>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</si>
  <si>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</si>
  <si>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</si>
  <si>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</si>
  <si>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</si>
  <si>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</si>
  <si>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</si>
  <si>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</si>
  <si>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</si>
  <si>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</si>
  <si>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</si>
  <si>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</si>
  <si>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</si>
  <si>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</si>
  <si>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</si>
  <si>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</si>
  <si>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</si>
  <si>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</si>
  <si>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</si>
  <si>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</si>
  <si>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</si>
  <si>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</si>
  <si>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</si>
  <si>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</si>
  <si>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</si>
  <si>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</si>
  <si>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</si>
  <si>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</si>
  <si>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</si>
  <si>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</si>
  <si>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</si>
  <si>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</si>
  <si>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</si>
  <si>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</si>
  <si>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</si>
  <si>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</si>
  <si>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</si>
  <si>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</si>
  <si>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</si>
  <si>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</si>
  <si>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</si>
  <si>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</si>
  <si>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</si>
  <si>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</si>
  <si>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</si>
  <si>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</si>
  <si>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</si>
  <si>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</si>
  <si>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</si>
  <si>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</si>
  <si>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</si>
  <si>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</si>
  <si>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</si>
  <si>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</si>
  <si>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</si>
  <si>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</si>
  <si>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</si>
  <si>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</si>
  <si>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</si>
  <si>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</si>
  <si>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</si>
  <si>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</si>
  <si>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</si>
  <si>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</si>
  <si>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</si>
  <si>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</si>
  <si>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</si>
  <si>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</si>
  <si>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</si>
  <si>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</si>
  <si>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</si>
  <si>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</si>
  <si>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</si>
  <si>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</si>
  <si>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</si>
  <si>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</si>
  <si>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</si>
  <si>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</si>
  <si>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</si>
  <si>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</si>
  <si>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</si>
  <si>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</si>
  <si>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</si>
  <si>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</si>
  <si>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</si>
  <si>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</si>
  <si>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</si>
  <si>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</si>
  <si>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</si>
  <si>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</si>
  <si>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</si>
  <si>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</si>
  <si>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</si>
  <si>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</si>
  <si>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</si>
  <si>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</si>
  <si>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</si>
  <si>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</si>
  <si>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</si>
  <si>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</si>
  <si>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</si>
  <si>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</si>
  <si>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</si>
  <si>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</si>
  <si>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</si>
  <si>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</si>
  <si>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</si>
  <si>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</si>
  <si>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</si>
  <si>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</si>
  <si>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</si>
  <si>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</si>
  <si>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</si>
  <si>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</si>
  <si>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</si>
  <si>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</si>
  <si>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</si>
  <si>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</si>
  <si>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</si>
  <si>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</si>
  <si>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</si>
  <si>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</si>
  <si>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</si>
  <si>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</si>
  <si>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</si>
  <si>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</si>
  <si>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</si>
  <si>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</si>
  <si>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</si>
  <si>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</si>
  <si>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</si>
  <si>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</si>
  <si>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</si>
  <si>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</si>
  <si>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</si>
  <si>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</si>
  <si>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</si>
  <si>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</si>
  <si>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</si>
  <si>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</si>
  <si>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</si>
  <si>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</si>
  <si>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</si>
  <si>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</si>
  <si>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</si>
  <si>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</si>
  <si>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</si>
  <si>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</si>
  <si>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</si>
  <si>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</si>
  <si>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</si>
  <si>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</si>
  <si>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</si>
  <si>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</si>
  <si>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</si>
  <si>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</si>
  <si>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</si>
  <si>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</si>
  <si>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</si>
  <si>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</si>
  <si>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</si>
  <si>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</si>
  <si>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</si>
  <si>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</si>
  <si>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</si>
  <si>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</si>
  <si>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</si>
  <si>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</si>
  <si>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</si>
  <si>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</si>
  <si>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</si>
  <si>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</si>
  <si>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</si>
  <si>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</si>
  <si>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</si>
  <si>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</si>
  <si>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</si>
  <si>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</si>
  <si>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</si>
  <si>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</si>
  <si>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</si>
  <si>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</si>
  <si>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</si>
  <si>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</si>
  <si>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</si>
  <si>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</si>
  <si>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</si>
  <si>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</si>
  <si>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</si>
  <si>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</si>
  <si>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</si>
  <si>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</si>
  <si>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</si>
  <si>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</si>
  <si>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</si>
  <si>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</si>
  <si>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</si>
  <si>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</si>
  <si>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</si>
  <si>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</si>
  <si>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</si>
  <si>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</si>
  <si>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</si>
  <si>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</si>
  <si>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</si>
  <si>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</si>
  <si>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</si>
  <si>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</si>
  <si>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</si>
  <si>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</si>
  <si>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</si>
  <si>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</si>
  <si>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</si>
  <si>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</si>
  <si>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</si>
  <si>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</si>
  <si>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</si>
  <si>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</si>
  <si>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</si>
  <si>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</si>
  <si>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</si>
  <si>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</si>
  <si>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</si>
  <si>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</si>
  <si>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</si>
  <si>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</si>
  <si>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</si>
  <si>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</si>
  <si>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</si>
  <si>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</si>
  <si>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</si>
  <si>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</si>
  <si>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</si>
  <si>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</si>
  <si>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</si>
  <si>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</si>
  <si>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</si>
  <si>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</si>
  <si>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</si>
  <si>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</si>
  <si>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</si>
  <si>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</si>
  <si>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</si>
  <si>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</si>
  <si>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</si>
  <si>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</si>
  <si>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</si>
  <si>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</si>
  <si>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</si>
  <si>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</si>
  <si>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</si>
  <si>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</si>
  <si>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</si>
  <si>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</si>
  <si>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</si>
  <si>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</si>
  <si>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</si>
  <si>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</si>
  <si>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</si>
  <si>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</si>
  <si>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</si>
  <si>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</si>
  <si>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</si>
  <si>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</si>
  <si>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</si>
  <si>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</si>
  <si>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</si>
  <si>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</si>
  <si>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</si>
  <si>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</si>
  <si>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</si>
  <si>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</si>
  <si>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</si>
  <si>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</si>
  <si>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</si>
  <si>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</si>
  <si>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</si>
  <si>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</si>
  <si>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</si>
  <si>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</si>
  <si>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</si>
  <si>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</si>
  <si>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</si>
  <si>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</si>
  <si>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</si>
  <si>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</si>
  <si>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</si>
  <si>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</si>
  <si>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</si>
  <si>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</si>
  <si>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</si>
  <si>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</si>
  <si>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</si>
  <si>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</si>
  <si>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</si>
  <si>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</si>
  <si>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</si>
  <si>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</si>
  <si>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</si>
  <si>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</si>
  <si>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</si>
  <si>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</si>
  <si>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</si>
  <si>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</si>
  <si>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</si>
  <si>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</si>
  <si>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</si>
  <si>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</si>
  <si>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</si>
  <si>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</si>
  <si>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</si>
  <si>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</si>
  <si>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</si>
  <si>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</si>
  <si>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</si>
  <si>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</si>
  <si>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</si>
  <si>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</si>
  <si>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</si>
  <si>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</si>
  <si>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</si>
  <si>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</si>
  <si>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</si>
  <si>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</si>
  <si>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</si>
  <si>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</si>
  <si>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</si>
  <si>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</si>
  <si>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</si>
  <si>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</si>
  <si>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</si>
  <si>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</si>
  <si>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</si>
  <si>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</si>
  <si>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</si>
  <si>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</si>
  <si>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</si>
  <si>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</si>
  <si>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</si>
  <si>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</si>
  <si>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</si>
  <si>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</si>
  <si>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</si>
  <si>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</si>
  <si>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</si>
  <si>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</si>
  <si>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</si>
  <si>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</si>
  <si>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</si>
  <si>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</si>
  <si>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</si>
  <si>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</si>
  <si>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</si>
  <si>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</si>
  <si>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</si>
  <si>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</si>
  <si>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</si>
  <si>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</si>
  <si>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</si>
  <si>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</si>
  <si>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</si>
  <si>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</si>
  <si>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</si>
  <si>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</si>
  <si>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</si>
  <si>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</si>
  <si>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</si>
  <si>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</si>
  <si>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</si>
  <si>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</si>
  <si>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</si>
  <si>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</si>
  <si>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</si>
  <si>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</si>
  <si>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</si>
  <si>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</si>
  <si>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</si>
  <si>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</si>
  <si>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</si>
  <si>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</si>
  <si>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</si>
  <si>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</si>
  <si>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</si>
  <si>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</si>
  <si>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</si>
  <si>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</si>
  <si>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</si>
  <si>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</si>
  <si>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</si>
  <si>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</si>
  <si>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</si>
  <si>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</si>
  <si>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</si>
  <si>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</si>
  <si>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</si>
  <si>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</si>
  <si>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</si>
  <si>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</si>
  <si>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</si>
  <si>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</si>
  <si>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</si>
  <si>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</si>
  <si>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</si>
  <si>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</si>
  <si>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</si>
  <si>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</si>
  <si>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</si>
  <si>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</si>
  <si>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</si>
  <si>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</si>
  <si>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</si>
  <si>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</si>
  <si>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</si>
  <si>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</si>
  <si>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</si>
  <si>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</si>
  <si>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</si>
  <si>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</si>
  <si>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</si>
  <si>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</si>
  <si>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</si>
  <si>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</si>
  <si>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</si>
  <si>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</si>
  <si>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</si>
  <si>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</si>
  <si>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</si>
  <si>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</si>
  <si>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</si>
  <si>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</si>
  <si>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</si>
  <si>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</si>
  <si>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</si>
  <si>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</si>
  <si>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</si>
  <si>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</si>
  <si>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</si>
  <si>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</si>
  <si>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</si>
  <si>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</si>
  <si>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</si>
  <si>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</si>
  <si>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</si>
  <si>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</si>
  <si>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</si>
  <si>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</si>
  <si>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</si>
  <si>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</si>
  <si>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</si>
  <si>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</si>
  <si>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</si>
  <si>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</si>
  <si>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</si>
  <si>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</si>
  <si>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</si>
  <si>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</si>
  <si>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</si>
  <si>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</si>
  <si>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</si>
  <si>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</si>
  <si>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</si>
  <si>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</si>
  <si>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</si>
  <si>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</si>
  <si>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</si>
  <si>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</si>
  <si>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</si>
  <si>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</si>
  <si>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</si>
  <si>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</si>
  <si>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</si>
  <si>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</si>
  <si>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</si>
  <si>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</si>
  <si>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</si>
  <si>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</si>
  <si>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</si>
  <si>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</si>
  <si>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</si>
  <si>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</si>
  <si>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</si>
  <si>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</si>
  <si>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</si>
  <si>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</si>
  <si>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</si>
  <si>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</si>
  <si>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</si>
  <si>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</si>
  <si>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</si>
  <si>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</si>
  <si>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</si>
  <si>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</si>
  <si>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</si>
  <si>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</si>
  <si>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</si>
  <si>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</si>
  <si>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</si>
  <si>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</si>
  <si>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</si>
  <si>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</si>
  <si>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</si>
  <si>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</si>
  <si>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</si>
  <si>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</si>
  <si>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</si>
  <si>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</si>
  <si>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</si>
  <si>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</si>
  <si>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</si>
  <si>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</si>
  <si>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</si>
  <si>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</si>
  <si>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</si>
  <si>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</si>
  <si>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</si>
  <si>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</si>
  <si>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</si>
  <si>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</si>
  <si>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</si>
  <si>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</si>
  <si>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</si>
  <si>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</si>
  <si>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</si>
  <si>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</si>
  <si>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</si>
  <si>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</si>
  <si>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</si>
  <si>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</si>
  <si>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</si>
  <si>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</si>
  <si>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</si>
  <si>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</si>
  <si>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</si>
  <si>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</si>
  <si>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</si>
  <si>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</si>
  <si>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</si>
  <si>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</si>
  <si>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</si>
  <si>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</si>
  <si>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</si>
  <si>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</si>
  <si>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</si>
  <si>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</si>
  <si>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</si>
  <si>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</si>
  <si>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</si>
  <si>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</si>
  <si>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</si>
  <si>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</si>
  <si>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</si>
  <si>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</si>
  <si>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</si>
  <si>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</si>
  <si>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</si>
  <si>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</si>
  <si>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</si>
  <si>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</si>
  <si>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</si>
  <si>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</si>
  <si>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</si>
  <si>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</si>
  <si>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</si>
  <si>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</si>
  <si>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</si>
  <si>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</si>
  <si>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</si>
  <si>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</si>
  <si>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</si>
  <si>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</si>
  <si>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</si>
  <si>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</si>
  <si>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</si>
  <si>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</si>
  <si>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</si>
  <si>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</si>
  <si>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</si>
  <si>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</si>
  <si>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</si>
  <si>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</si>
  <si>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</si>
  <si>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</si>
  <si>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</si>
  <si>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</si>
  <si>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</si>
  <si>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</si>
  <si>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</si>
  <si>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</si>
  <si>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</si>
  <si>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</si>
  <si>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</si>
  <si>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</si>
  <si>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</si>
  <si>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</si>
  <si>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</si>
  <si>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</si>
  <si>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</si>
  <si>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</si>
  <si>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</si>
  <si>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</si>
  <si>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</si>
  <si>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</si>
  <si>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</si>
  <si>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</si>
  <si>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</si>
  <si>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</si>
  <si>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</si>
  <si>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</si>
  <si>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</si>
  <si>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</si>
  <si>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</si>
  <si>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</si>
  <si>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</si>
  <si>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</si>
  <si>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</si>
  <si>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</si>
  <si>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</si>
  <si>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</si>
  <si>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</si>
  <si>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</si>
  <si>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</si>
  <si>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</si>
  <si>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</si>
  <si>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</si>
  <si>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</si>
  <si>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</si>
  <si>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</si>
  <si>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</si>
  <si>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</si>
  <si>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</si>
  <si>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</si>
  <si>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</si>
  <si>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</si>
  <si>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</si>
  <si>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</si>
  <si>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</si>
  <si>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</si>
  <si>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</si>
  <si>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</si>
  <si>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</si>
  <si>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</si>
  <si>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</si>
  <si>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</si>
  <si>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</si>
  <si>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</si>
  <si>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</si>
  <si>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</si>
  <si>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</si>
  <si>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</si>
  <si>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</si>
  <si>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</si>
  <si>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</si>
  <si>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</si>
  <si>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</si>
  <si>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</si>
  <si>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</si>
  <si>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</si>
  <si>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</si>
  <si>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</si>
  <si>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</si>
  <si>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</si>
  <si>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</si>
  <si>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</si>
  <si>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</si>
  <si>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</si>
  <si>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</si>
  <si>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</si>
  <si>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</si>
  <si>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</si>
  <si>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</si>
  <si>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</si>
  <si>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</si>
  <si>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</si>
  <si>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</si>
  <si>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</si>
  <si>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</si>
  <si>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</si>
  <si>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</si>
  <si>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</si>
  <si>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</si>
  <si>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</si>
  <si>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</si>
  <si>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</si>
  <si>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</si>
  <si>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</si>
  <si>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</si>
  <si>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</si>
  <si>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</si>
  <si>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</si>
  <si>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</si>
  <si>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</si>
  <si>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</si>
  <si>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</si>
  <si>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</si>
  <si>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</si>
  <si>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</si>
  <si>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</si>
  <si>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</si>
  <si>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</si>
  <si>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</si>
  <si>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</si>
  <si>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</si>
  <si>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</si>
  <si>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</si>
  <si>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</si>
  <si>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</si>
  <si>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</si>
  <si>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</si>
  <si>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</si>
  <si>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</si>
  <si>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</si>
  <si>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</si>
  <si>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</si>
  <si>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</si>
  <si>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</si>
  <si>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</si>
  <si>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</si>
  <si>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</si>
  <si>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</si>
  <si>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</si>
  <si>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</si>
  <si>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</si>
  <si>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</si>
  <si>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</si>
  <si>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</si>
  <si>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</si>
  <si>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</si>
  <si>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</si>
  <si>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</si>
  <si>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</si>
  <si>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</si>
  <si>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</si>
  <si>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</si>
  <si>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</si>
  <si>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</si>
  <si>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</si>
  <si>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</si>
  <si>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</si>
  <si>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</si>
  <si>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</si>
  <si>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</si>
  <si>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</si>
  <si>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</si>
  <si>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</si>
  <si>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</si>
  <si>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</si>
  <si>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</si>
  <si>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</si>
  <si>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</si>
  <si>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</si>
  <si>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</si>
  <si>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</si>
  <si>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</si>
  <si>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</si>
  <si>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</si>
  <si>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</si>
  <si>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</si>
  <si>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</si>
  <si>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</si>
  <si>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</si>
  <si>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</si>
  <si>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</si>
  <si>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</si>
  <si>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</si>
  <si>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</si>
  <si>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</si>
  <si>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</si>
  <si>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</si>
  <si>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</si>
  <si>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</si>
  <si>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</si>
  <si>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</si>
  <si>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</si>
  <si>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</si>
  <si>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</si>
  <si>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</si>
  <si>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</si>
  <si>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</si>
  <si>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</si>
  <si>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</si>
  <si>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</si>
  <si>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</si>
  <si>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</si>
  <si>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</si>
  <si>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</si>
  <si>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</si>
  <si>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</si>
  <si>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</si>
  <si>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</si>
  <si>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</si>
  <si>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</si>
  <si>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</si>
  <si>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</si>
  <si>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</si>
  <si>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</si>
  <si>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</si>
  <si>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</si>
  <si>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</si>
  <si>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</si>
  <si>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</si>
  <si>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</si>
  <si>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</si>
  <si>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</si>
  <si>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</si>
  <si>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</si>
  <si>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</si>
  <si>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</si>
  <si>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</si>
  <si>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</si>
  <si>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</si>
  <si>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</si>
  <si>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</si>
  <si>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</si>
  <si>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</si>
  <si>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</si>
  <si>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</si>
  <si>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</si>
  <si>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</si>
  <si>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</si>
  <si>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</si>
  <si>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</si>
  <si>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</si>
  <si>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</si>
  <si>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</si>
  <si>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</si>
  <si>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</si>
  <si>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</si>
  <si>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</si>
  <si>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</si>
  <si>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</si>
  <si>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</si>
  <si>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</si>
  <si>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</si>
  <si>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</si>
  <si>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</si>
  <si>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</si>
  <si>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</si>
  <si>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</si>
  <si>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</si>
  <si>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</si>
  <si>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</si>
  <si>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</si>
  <si>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</si>
  <si>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</si>
  <si>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</si>
  <si>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</si>
  <si>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</si>
  <si>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</si>
  <si>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</si>
  <si>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</si>
  <si>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</si>
  <si>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</si>
  <si>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</si>
  <si>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</si>
  <si>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</si>
  <si>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</si>
  <si>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</si>
  <si>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</si>
  <si>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</si>
  <si>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</si>
  <si>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</si>
  <si>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</si>
  <si>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</si>
  <si>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</si>
  <si>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</si>
  <si>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</si>
  <si>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</si>
  <si>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</si>
  <si>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</si>
  <si>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</si>
  <si>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</si>
  <si>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</si>
  <si>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</si>
  <si>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</si>
  <si>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</si>
  <si>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</si>
  <si>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</si>
  <si>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</si>
  <si>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</si>
  <si>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</si>
  <si>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 出 合 计</t>
  </si>
  <si>
    <t>表六</t>
  </si>
  <si>
    <t>2017年嘉陵区区本级一般公共预算收支预算平衡表</t>
  </si>
  <si>
    <t>收  入</t>
  </si>
  <si>
    <t>支  出</t>
  </si>
  <si>
    <t xml:space="preserve">预算数 </t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</si>
  <si>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</si>
  <si>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</si>
  <si>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</si>
  <si>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</si>
  <si>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</si>
  <si>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</si>
  <si>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</si>
  <si>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</si>
  <si>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</si>
  <si>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</si>
  <si>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</si>
  <si>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</si>
  <si>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</si>
  <si>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</si>
  <si>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</si>
  <si>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</si>
  <si>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地方政府债务收入</t>
  </si>
  <si>
    <t xml:space="preserve">  债务转贷支出</t>
  </si>
  <si>
    <t xml:space="preserve">  地方政府债务还本支出</t>
  </si>
  <si>
    <t xml:space="preserve">  拨付转贷资金数</t>
  </si>
  <si>
    <t xml:space="preserve">  上年结余收入</t>
  </si>
  <si>
    <t xml:space="preserve">  国债转贷资金结余</t>
  </si>
  <si>
    <t xml:space="preserve">        调入预算稳定调节金</t>
  </si>
  <si>
    <t xml:space="preserve">    补充预算稳定调节基金</t>
  </si>
  <si>
    <t xml:space="preserve">    补充预算财转金</t>
  </si>
  <si>
    <t xml:space="preserve">    其他调出资金</t>
  </si>
  <si>
    <t>省级预备费</t>
  </si>
  <si>
    <t>表七</t>
  </si>
  <si>
    <t>2017年上级对嘉陵区税收返还和转移支付补助预算表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</si>
  <si>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</si>
  <si>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</si>
  <si>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</si>
  <si>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</si>
  <si>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</si>
  <si>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增值税返还收入</t>
  </si>
  <si>
    <t xml:space="preserve">    消费税返还收入</t>
  </si>
  <si>
    <t xml:space="preserve">    印花税、契税返还收入</t>
  </si>
  <si>
    <t xml:space="preserve"> 一般性转移支付收入</t>
  </si>
  <si>
    <t xml:space="preserve">    体制补助收入</t>
  </si>
  <si>
    <t xml:space="preserve">    均衡性转移支付收入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</si>
  <si>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县级基本财力保障机制奖补资金收入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</si>
  <si>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结算补助收入</t>
    </r>
  </si>
  <si>
    <t xml:space="preserve">    资源枯竭型城市转移支付补助收入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</si>
  <si>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企业事业单位划转补助收入</t>
    </r>
  </si>
  <si>
    <t xml:space="preserve">    调整工资转移支付补助收入</t>
  </si>
  <si>
    <t xml:space="preserve">    农村税费改革补助收入</t>
  </si>
  <si>
    <t xml:space="preserve">    城乡居民医疗保险转移支付收入</t>
  </si>
  <si>
    <t>    城乡义务教育转移支付收入</t>
  </si>
  <si>
    <t xml:space="preserve">    基层公检法司转移支付收入</t>
  </si>
  <si>
    <t xml:space="preserve">    基本养老金转移支付收入</t>
  </si>
  <si>
    <t xml:space="preserve">    农村综合改革转移支付收入</t>
  </si>
  <si>
    <t>    其他一般性转移支付收入</t>
  </si>
  <si>
    <t xml:space="preserve">  专项转移支付收入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</si>
  <si>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一般公共服务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</si>
  <si>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外交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</si>
  <si>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国防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</si>
  <si>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公共安全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</si>
  <si>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教育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</si>
  <si>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科学技术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</si>
  <si>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文化体育与传媒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</si>
  <si>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社会保障和就业</t>
    </r>
  </si>
  <si>
    <t xml:space="preserve">    ……</t>
  </si>
  <si>
    <t>表八</t>
  </si>
  <si>
    <t>2017年嘉陵区对下税收返还和转移支付补助预算表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</si>
  <si>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</si>
  <si>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</si>
  <si>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</si>
  <si>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</si>
  <si>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</si>
  <si>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</si>
  <si>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调整工资转移支付补助收入</t>
  </si>
  <si>
    <t>农村税费改革补助收入</t>
  </si>
  <si>
    <t>县级基本财力保障机制奖补资金收入</t>
  </si>
  <si>
    <t>一次性转移支付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</si>
  <si>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</si>
  <si>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</si>
  <si>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</si>
  <si>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</si>
  <si>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</si>
  <si>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</si>
  <si>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</si>
  <si>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</si>
  <si>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</si>
  <si>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</si>
  <si>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</si>
  <si>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</si>
  <si>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</si>
  <si>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</si>
  <si>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……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</si>
  <si>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</si>
  <si>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</si>
  <si>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</si>
  <si>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</si>
  <si>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</si>
  <si>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表九</t>
  </si>
  <si>
    <t>2017年xx转移支付分地区预算数</t>
  </si>
  <si>
    <t>地  区</t>
  </si>
  <si>
    <t>火花街道办</t>
  </si>
  <si>
    <t>文峰街道办</t>
  </si>
  <si>
    <t>李渡镇</t>
  </si>
  <si>
    <t>新场乡</t>
  </si>
  <si>
    <t>土门乡</t>
  </si>
  <si>
    <t>吉安镇</t>
  </si>
  <si>
    <t>临江乡</t>
  </si>
  <si>
    <t>双店乡</t>
  </si>
  <si>
    <t>河西镇</t>
  </si>
  <si>
    <t>金凤镇</t>
  </si>
  <si>
    <t>白家乡</t>
  </si>
  <si>
    <t>安福镇</t>
  </si>
  <si>
    <t>华兴乡</t>
  </si>
  <si>
    <t>大同乡</t>
  </si>
  <si>
    <t>安平镇</t>
  </si>
  <si>
    <t>盐溪乡</t>
  </si>
  <si>
    <t>桥龙乡</t>
  </si>
  <si>
    <t>龙岭镇</t>
  </si>
  <si>
    <t>大通镇</t>
  </si>
  <si>
    <t>天星乡</t>
  </si>
  <si>
    <t>一立镇</t>
  </si>
  <si>
    <t>大观乡</t>
  </si>
  <si>
    <t>大兴乡</t>
  </si>
  <si>
    <t>新庙乡</t>
  </si>
  <si>
    <t>龙蟠镇</t>
  </si>
  <si>
    <t>桃园乡</t>
  </si>
  <si>
    <t>里坝镇</t>
  </si>
  <si>
    <t>集凤镇</t>
  </si>
  <si>
    <t>太和乡</t>
  </si>
  <si>
    <t>金宝镇</t>
  </si>
  <si>
    <t>龙泉镇</t>
  </si>
  <si>
    <t>七宝寺镇</t>
  </si>
  <si>
    <t>三会镇</t>
  </si>
  <si>
    <t>积善乡</t>
  </si>
  <si>
    <t>西兴街道办</t>
  </si>
  <si>
    <t>花园镇</t>
  </si>
  <si>
    <t>双桂镇</t>
  </si>
  <si>
    <t>石楼乡</t>
  </si>
  <si>
    <t>礼乐乡</t>
  </si>
  <si>
    <t>木老乡</t>
  </si>
  <si>
    <t>曲水镇</t>
  </si>
  <si>
    <t>移山乡</t>
  </si>
  <si>
    <t>世阳镇</t>
  </si>
  <si>
    <t>都尉街道办</t>
  </si>
  <si>
    <t>凤垭街道办</t>
  </si>
  <si>
    <t>南湖街道办</t>
  </si>
  <si>
    <t>待清算分配数</t>
  </si>
  <si>
    <t>表十</t>
  </si>
  <si>
    <t>2017年嘉陵区区本级一般公共预算基本支出预算表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</si>
  <si>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</si>
  <si>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</si>
  <si>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</si>
  <si>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</si>
  <si>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</si>
  <si>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</si>
  <si>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</si>
  <si>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</si>
  <si>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</si>
  <si>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</si>
  <si>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</si>
  <si>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</si>
  <si>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</si>
  <si>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</si>
  <si>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</si>
  <si>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</si>
  <si>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</si>
  <si>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</si>
  <si>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</si>
  <si>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</si>
  <si>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</si>
  <si>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</si>
  <si>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</si>
  <si>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</si>
  <si>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</si>
  <si>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</si>
  <si>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</si>
  <si>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其他交通工具运行维护费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</si>
  <si>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</si>
  <si>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</si>
  <si>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</si>
  <si>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</si>
  <si>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</si>
  <si>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</si>
  <si>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</si>
  <si>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</si>
  <si>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</si>
  <si>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</si>
  <si>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</si>
  <si>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表十一</t>
  </si>
  <si>
    <t xml:space="preserve">2017年嘉陵区预算内基本建设支出预算表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</si>
  <si>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</si>
  <si>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</si>
  <si>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</si>
  <si>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</si>
  <si>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</si>
  <si>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</si>
  <si>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</si>
  <si>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</si>
  <si>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</si>
  <si>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</si>
  <si>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</si>
  <si>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</si>
  <si>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</si>
  <si>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</si>
  <si>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</si>
  <si>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</si>
  <si>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</si>
  <si>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</si>
  <si>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</si>
  <si>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</si>
  <si>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</si>
  <si>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</si>
  <si>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</si>
  <si>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表十二</t>
  </si>
  <si>
    <t>2017年嘉陵区地方政府一般债务余额情况表</t>
  </si>
  <si>
    <t>单位：亿元</t>
  </si>
  <si>
    <t>项        目</t>
  </si>
  <si>
    <t>金    额</t>
  </si>
  <si>
    <t>一、2015年末地方政府一般债务余额</t>
  </si>
  <si>
    <t>二、2016年地方政府一般债务举借额</t>
  </si>
  <si>
    <t>三、2016年地方政府一般债务偿还减少额</t>
  </si>
  <si>
    <t xml:space="preserve">    其中：一般公共预算安排还本额</t>
  </si>
  <si>
    <t>四、2016年末地方政府一般债务余额预计数</t>
  </si>
  <si>
    <t>注：本表反映的举借额和偿还额均包含置换债券。</t>
  </si>
  <si>
    <t>表十三</t>
  </si>
  <si>
    <t>2017年南充市地方政府一般债务分地区限额表</t>
  </si>
  <si>
    <t xml:space="preserve">                                                          </t>
  </si>
  <si>
    <r>
      <rPr>
        <b/>
        <sz val="12"/>
        <color theme="1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</si>
  <si>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t>2017年限额</t>
  </si>
  <si>
    <t>嘉陵区</t>
  </si>
  <si>
    <t>合       计</t>
  </si>
  <si>
    <t>表十四</t>
  </si>
  <si>
    <t>2017年嘉陵区政府性基金收入预算表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</si>
  <si>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</si>
  <si>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</si>
  <si>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</si>
  <si>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</si>
  <si>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</si>
  <si>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</si>
  <si>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</si>
  <si>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</si>
  <si>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</si>
  <si>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</si>
  <si>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</si>
  <si>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</si>
  <si>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</si>
  <si>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</si>
  <si>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</si>
  <si>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</si>
  <si>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</si>
  <si>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</si>
  <si>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</si>
  <si>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表十五</t>
  </si>
  <si>
    <t>2017年嘉陵区政府性基金支出预算表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</si>
  <si>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</si>
  <si>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</si>
  <si>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</si>
  <si>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</si>
  <si>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</si>
  <si>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</si>
  <si>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</si>
  <si>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</si>
  <si>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</si>
  <si>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</si>
  <si>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</si>
  <si>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</si>
  <si>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</si>
  <si>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</si>
  <si>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</si>
  <si>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</si>
  <si>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</si>
  <si>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</si>
  <si>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</si>
  <si>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表十六</t>
  </si>
  <si>
    <t>2017年嘉陵区政府性基金收支预算平衡表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</si>
  <si>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</si>
  <si>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</si>
  <si>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</si>
  <si>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</si>
  <si>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</si>
  <si>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</si>
  <si>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</si>
  <si>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</si>
  <si>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地方政府债务还本支出</t>
    </r>
  </si>
  <si>
    <t xml:space="preserve">  专项债务收入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</si>
  <si>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专项债务还本支出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</si>
  <si>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</si>
  <si>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</si>
  <si>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</si>
  <si>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表十七</t>
  </si>
  <si>
    <t>2017年嘉陵区区本级政府性基金收入预算表</t>
  </si>
  <si>
    <t>表十八</t>
  </si>
  <si>
    <t>2017年嘉陵区区本级政府性基金支出预算表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</si>
  <si>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</si>
  <si>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</si>
  <si>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</si>
  <si>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</si>
  <si>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</si>
  <si>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</si>
  <si>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</si>
  <si>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</si>
  <si>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</si>
  <si>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</si>
  <si>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</si>
  <si>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</si>
  <si>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</si>
  <si>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</si>
  <si>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</si>
  <si>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</si>
  <si>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</si>
  <si>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</si>
  <si>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</si>
  <si>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</si>
  <si>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</si>
  <si>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</si>
  <si>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</si>
  <si>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</si>
  <si>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</si>
  <si>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</si>
  <si>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</si>
  <si>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</si>
  <si>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</si>
  <si>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</si>
  <si>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</si>
  <si>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</si>
  <si>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</si>
  <si>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</si>
  <si>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</si>
  <si>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</si>
  <si>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</si>
  <si>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</si>
  <si>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</si>
  <si>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</si>
  <si>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</si>
  <si>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</si>
  <si>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支出合计</t>
  </si>
  <si>
    <t>表十九</t>
  </si>
  <si>
    <t>2017年嘉陵区区本级政府性基金收支预算平衡表</t>
  </si>
  <si>
    <t>补助下级支出</t>
  </si>
  <si>
    <t>下级上解收入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</si>
  <si>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债务转贷支出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</si>
  <si>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</si>
  <si>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地方政府专项债务转贷支出</t>
    </r>
  </si>
  <si>
    <t>表二十</t>
  </si>
  <si>
    <t>2017年上级对嘉陵区政府性基金转移支付补助预算表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</si>
  <si>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</si>
  <si>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</si>
  <si>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</si>
  <si>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</si>
  <si>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</si>
  <si>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</si>
  <si>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</si>
  <si>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</si>
  <si>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</si>
  <si>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</si>
  <si>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</si>
  <si>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</si>
  <si>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</si>
  <si>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</si>
  <si>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</si>
  <si>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</si>
  <si>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</si>
  <si>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</si>
  <si>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</si>
  <si>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表二十一</t>
  </si>
  <si>
    <t>2017年嘉陵区对下政府性基金转移支付补助预算表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</si>
  <si>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</si>
  <si>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</si>
  <si>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</si>
  <si>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</si>
  <si>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</si>
  <si>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</si>
  <si>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</si>
  <si>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</si>
  <si>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</si>
  <si>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</si>
  <si>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</si>
  <si>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</si>
  <si>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</si>
  <si>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十四、民航发展基金支出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</si>
  <si>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</si>
  <si>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</si>
  <si>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</si>
  <si>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</si>
  <si>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</si>
  <si>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表二十二</t>
  </si>
  <si>
    <t>2017年嘉陵区地方政府专项债务余额情况表</t>
  </si>
  <si>
    <t>一、2015年末地方政府专项债务余额</t>
  </si>
  <si>
    <t>二、2016年地方政府专项债务举借额</t>
  </si>
  <si>
    <t>三、2016年地方政府专项债务偿还减少额</t>
  </si>
  <si>
    <t xml:space="preserve">    其中：政府性基金预算安排还本额</t>
  </si>
  <si>
    <t>四、2016年末地方政府专项债务余额预计数</t>
  </si>
  <si>
    <t>表二十三</t>
  </si>
  <si>
    <t>2017年南充市地方政府专项债务分地区限额表</t>
  </si>
  <si>
    <t>表二十四</t>
  </si>
  <si>
    <t>2017年嘉陵区国有资本经营预算收入预算表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</si>
  <si>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</si>
  <si>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</si>
  <si>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</si>
  <si>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</si>
  <si>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</si>
  <si>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</si>
  <si>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</si>
  <si>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</si>
  <si>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</si>
  <si>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</si>
  <si>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</si>
  <si>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</si>
  <si>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</si>
  <si>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</si>
  <si>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</si>
  <si>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</si>
  <si>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</si>
  <si>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</si>
  <si>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</si>
  <si>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</si>
  <si>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</si>
  <si>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</si>
  <si>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</si>
  <si>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</si>
  <si>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</si>
  <si>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</si>
  <si>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</si>
  <si>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</si>
  <si>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</si>
  <si>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</si>
  <si>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</si>
  <si>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</si>
  <si>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</si>
  <si>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全x国有资本经营预算收入</t>
  </si>
  <si>
    <t>国有资本经营预算转移性收入</t>
  </si>
  <si>
    <t>上年结转收入</t>
  </si>
  <si>
    <t>表二十五</t>
  </si>
  <si>
    <t>2017年嘉陵区国有资本经营预算支出预算表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</si>
  <si>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</si>
  <si>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</si>
  <si>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theme="1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</si>
  <si>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国有企业办职教幼教补助支出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</si>
  <si>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</si>
  <si>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国有企业改革成本支出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</si>
  <si>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</si>
  <si>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</si>
  <si>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其中：国有经济结构调整支出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</si>
  <si>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公益性设施投资支出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</si>
  <si>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</si>
  <si>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</si>
  <si>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</si>
  <si>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对外投资合作支出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</si>
  <si>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</si>
  <si>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</si>
  <si>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</si>
  <si>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</si>
  <si>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</si>
  <si>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</si>
  <si>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</si>
  <si>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</si>
  <si>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</si>
  <si>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</si>
  <si>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</si>
  <si>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</si>
  <si>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表二十六</t>
  </si>
  <si>
    <t>2017年嘉陵区区本级国有资本经营预算收入预算表</t>
  </si>
  <si>
    <t>预  算  科  目</t>
  </si>
  <si>
    <t>x级国有资本经营预算收入</t>
  </si>
  <si>
    <t>表二十七</t>
  </si>
  <si>
    <t>2017年嘉陵区区本级国有资本经营预算支出预算表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</si>
  <si>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</si>
  <si>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</si>
  <si>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</si>
  <si>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</si>
  <si>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省级国有资本经营预算支出</t>
  </si>
  <si>
    <t>表二十八</t>
  </si>
  <si>
    <t>2017年嘉陵区对下国有资本经营预算转移支付分地区预算表</t>
  </si>
  <si>
    <t>地区</t>
  </si>
  <si>
    <t>xx（区、县）</t>
  </si>
  <si>
    <t>表二十九</t>
  </si>
  <si>
    <t>2017年嘉陵区社会保险基金收入预算表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</si>
  <si>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</si>
  <si>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</si>
  <si>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</si>
  <si>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</si>
  <si>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</si>
  <si>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</si>
  <si>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</si>
  <si>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</si>
  <si>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</si>
  <si>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</si>
  <si>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</si>
  <si>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</si>
  <si>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</si>
  <si>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</si>
  <si>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</si>
  <si>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</si>
  <si>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</si>
  <si>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</si>
  <si>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</si>
  <si>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</si>
  <si>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</si>
  <si>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</si>
  <si>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</si>
  <si>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</si>
  <si>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</si>
  <si>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</si>
  <si>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</si>
  <si>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</si>
  <si>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</si>
  <si>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</si>
  <si>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</si>
  <si>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</si>
  <si>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</si>
  <si>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</si>
  <si>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</si>
  <si>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</si>
  <si>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</si>
  <si>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</si>
  <si>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</si>
  <si>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</si>
  <si>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</si>
  <si>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</si>
  <si>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</si>
  <si>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</si>
  <si>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 xml:space="preserve">          转移收入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</si>
  <si>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</si>
  <si>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</si>
  <si>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</si>
  <si>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</si>
  <si>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</si>
  <si>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</si>
  <si>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</si>
  <si>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</si>
  <si>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</si>
  <si>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</si>
  <si>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</si>
  <si>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</si>
  <si>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t>说明：本表反映的社会保险险种仅是嘉陵区区级核算的险种，数据为区级数据。其他险种为市级统筹，由市统一编制预算并组织执行。</t>
  </si>
  <si>
    <t>表三十</t>
  </si>
  <si>
    <t>2017年嘉陵区社会保险基金支出预算表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</si>
  <si>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</si>
  <si>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</si>
  <si>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</si>
  <si>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</si>
  <si>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</si>
  <si>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</si>
  <si>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</si>
  <si>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</si>
  <si>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</si>
  <si>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</si>
  <si>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</si>
  <si>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</si>
  <si>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</si>
  <si>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</si>
  <si>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</si>
  <si>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</si>
  <si>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</si>
  <si>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</si>
  <si>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</si>
  <si>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</si>
  <si>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</si>
  <si>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</si>
  <si>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</si>
  <si>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</si>
  <si>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</si>
  <si>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</si>
  <si>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</si>
  <si>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</si>
  <si>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</si>
  <si>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</si>
  <si>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</si>
  <si>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</si>
  <si>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</si>
  <si>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</si>
  <si>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</si>
  <si>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      转移支出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</si>
  <si>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</si>
  <si>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</si>
  <si>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</si>
  <si>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</si>
  <si>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</si>
  <si>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</si>
  <si>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</si>
  <si>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t>表三十一</t>
  </si>
  <si>
    <t>2017年嘉陵区区本级社会保险基金收入预算表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</si>
  <si>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下级上解收入</t>
    </r>
  </si>
  <si>
    <t>五、机关事业单位基本养老保险基金收入</t>
  </si>
  <si>
    <t>六、城乡居民基本养老保险基金收入</t>
  </si>
  <si>
    <t>表三十二</t>
  </si>
  <si>
    <t>2017年嘉陵区区本级社会保险基金支出预算表</t>
  </si>
  <si>
    <t xml:space="preserve">          补助下级支出</t>
  </si>
  <si>
    <r>
      <rPr>
        <sz val="12"/>
        <rFont val="宋体"/>
        <charset val="134"/>
      </rPr>
      <t xml:space="preserve">         </t>
    </r>
    <r>
      <rPr>
        <sz val="11"/>
        <color theme="1"/>
        <rFont val="宋体"/>
        <charset val="134"/>
      </rPr>
      <t xml:space="preserve"> 上解统筹基金支出</t>
    </r>
  </si>
  <si>
    <t>五、机关事业单位基本养老保险基金支出</t>
  </si>
  <si>
    <t>表三十三</t>
  </si>
  <si>
    <t>2017年嘉陵区地方政府债务余额情况汇总表</t>
  </si>
  <si>
    <t>一、2015年末地方政府债务余额</t>
  </si>
  <si>
    <t>二、2016年地方政府债务举借额</t>
  </si>
  <si>
    <t>三、2016年地方政府债务偿还减少额</t>
  </si>
  <si>
    <t xml:space="preserve">    其中：一般公共预算和政府性基金预算安排还本额</t>
  </si>
  <si>
    <t>四、2016年末地方政府债务余额预计数</t>
  </si>
  <si>
    <t>注：本表反映举借额和偿还额均包含置换债券。</t>
  </si>
  <si>
    <t>表三十四</t>
  </si>
  <si>
    <t>2017年嘉陵区地方政府债务分地区限额汇总表</t>
  </si>
</sst>
</file>

<file path=xl/styles.xml><?xml version="1.0" encoding="utf-8"?>
<styleSheet xmlns="http://schemas.openxmlformats.org/spreadsheetml/2006/main">
  <numFmts count="18">
    <numFmt numFmtId="176" formatCode="#,##0_ "/>
    <numFmt numFmtId="177" formatCode="_(* #,##0_);_(* \(#,##0\);_(* &quot;-&quot;_);_(@_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179" formatCode="_-* #,##0_-;\-* #,##0_-;_-* &quot;-&quot;_-;_-@_-"/>
    <numFmt numFmtId="180" formatCode="____@"/>
    <numFmt numFmtId="181" formatCode="_-* #,##0.00_-;\-* #,##0.00_-;_-* &quot;-&quot;??_-;_-@_-"/>
    <numFmt numFmtId="182" formatCode="###0"/>
    <numFmt numFmtId="183" formatCode="#,##0.00_ "/>
    <numFmt numFmtId="184" formatCode="0.0_);[Red]\(0.0\)"/>
    <numFmt numFmtId="185" formatCode="0.00;_輀"/>
    <numFmt numFmtId="186" formatCode="#,##0_);[Red]\(#,##0\)"/>
    <numFmt numFmtId="187" formatCode="0_);[Red]\(0\)"/>
    <numFmt numFmtId="188" formatCode="0_ ;[Red]\-0\ "/>
    <numFmt numFmtId="189" formatCode="0.00_ "/>
  </numFmts>
  <fonts count="8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b/>
      <sz val="2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Arial Narrow"/>
      <charset val="134"/>
    </font>
    <font>
      <sz val="14"/>
      <color theme="1"/>
      <name val="黑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9"/>
      <color theme="1"/>
      <name val="Arial"/>
      <charset val="134"/>
    </font>
    <font>
      <b/>
      <sz val="10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4"/>
      <name val="宋体"/>
      <charset val="134"/>
    </font>
    <font>
      <sz val="10"/>
      <name val="Helv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Calibri"/>
      <charset val="134"/>
    </font>
    <font>
      <b/>
      <sz val="11"/>
      <color indexed="63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sz val="12"/>
      <color indexed="20"/>
      <name val="宋体"/>
      <charset val="134"/>
    </font>
    <font>
      <sz val="10"/>
      <color indexed="20"/>
      <name val="Calibri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0"/>
      <color indexed="17"/>
      <name val="Calibri"/>
      <charset val="134"/>
    </font>
    <font>
      <sz val="12"/>
      <name val="Courier"/>
      <charset val="134"/>
    </font>
    <font>
      <b/>
      <sz val="12"/>
      <name val="Times New Roman"/>
      <charset val="134"/>
    </font>
    <font>
      <sz val="11"/>
      <color theme="1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2">
    <xf numFmtId="0" fontId="0" fillId="0" borderId="0">
      <alignment vertical="center"/>
    </xf>
    <xf numFmtId="0" fontId="7" fillId="0" borderId="0"/>
    <xf numFmtId="0" fontId="50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11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9" fillId="41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1" fillId="0" borderId="0"/>
    <xf numFmtId="0" fontId="62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7" fillId="24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46" fillId="27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44" borderId="21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60" fillId="44" borderId="10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6" fillId="53" borderId="22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0" borderId="0"/>
    <xf numFmtId="0" fontId="45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9" fillId="0" borderId="0"/>
    <xf numFmtId="43" fontId="4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" fillId="0" borderId="0"/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" fillId="0" borderId="0"/>
    <xf numFmtId="0" fontId="45" fillId="2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7" fillId="0" borderId="0"/>
    <xf numFmtId="0" fontId="46" fillId="3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7" fillId="0" borderId="0"/>
    <xf numFmtId="0" fontId="47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" fillId="0" borderId="0"/>
    <xf numFmtId="0" fontId="47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7" fillId="22" borderId="0" applyNumberFormat="0" applyBorder="0" applyAlignment="0" applyProtection="0">
      <alignment vertical="center"/>
    </xf>
    <xf numFmtId="0" fontId="7" fillId="0" borderId="0"/>
    <xf numFmtId="0" fontId="47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7" fillId="24" borderId="16" applyNumberFormat="0" applyFont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7" fillId="24" borderId="1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2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7" fillId="0" borderId="0"/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7" fillId="0" borderId="0"/>
    <xf numFmtId="0" fontId="46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7" fillId="0" borderId="0"/>
    <xf numFmtId="0" fontId="45" fillId="2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7" fillId="0" borderId="0"/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2" fillId="30" borderId="15" applyNumberFormat="0" applyAlignment="0" applyProtection="0">
      <alignment vertical="center"/>
    </xf>
    <xf numFmtId="37" fontId="75" fillId="0" borderId="0"/>
    <xf numFmtId="0" fontId="71" fillId="58" borderId="2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7" fillId="0" borderId="0"/>
    <xf numFmtId="0" fontId="50" fillId="2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74" fillId="0" borderId="0"/>
    <xf numFmtId="9" fontId="72" fillId="0" borderId="0" applyFont="0" applyFill="0" applyBorder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1" fillId="0" borderId="0"/>
    <xf numFmtId="0" fontId="45" fillId="21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9" fillId="0" borderId="0"/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" fillId="0" borderId="0"/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7" fillId="0" borderId="0"/>
    <xf numFmtId="0" fontId="7" fillId="0" borderId="0"/>
    <xf numFmtId="0" fontId="7" fillId="0" borderId="0"/>
    <xf numFmtId="0" fontId="4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7" fillId="0" borderId="0"/>
    <xf numFmtId="0" fontId="7" fillId="0" borderId="0"/>
    <xf numFmtId="0" fontId="71" fillId="58" borderId="2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1" fillId="58" borderId="25" applyNumberFormat="0" applyAlignment="0" applyProtection="0">
      <alignment vertical="center"/>
    </xf>
    <xf numFmtId="0" fontId="51" fillId="0" borderId="0"/>
    <xf numFmtId="0" fontId="7" fillId="0" borderId="0"/>
    <xf numFmtId="0" fontId="51" fillId="0" borderId="0"/>
    <xf numFmtId="0" fontId="50" fillId="25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>
      <alignment vertical="center"/>
    </xf>
    <xf numFmtId="0" fontId="7" fillId="0" borderId="0"/>
    <xf numFmtId="0" fontId="7" fillId="0" borderId="0"/>
    <xf numFmtId="0" fontId="4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5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7" fillId="0" borderId="0"/>
    <xf numFmtId="0" fontId="50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>
      <alignment vertical="center"/>
    </xf>
    <xf numFmtId="0" fontId="7" fillId="0" borderId="0"/>
    <xf numFmtId="0" fontId="78" fillId="0" borderId="0"/>
    <xf numFmtId="0" fontId="4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79" fillId="0" borderId="0"/>
    <xf numFmtId="0" fontId="7" fillId="0" borderId="0"/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1" fillId="0" borderId="0"/>
    <xf numFmtId="0" fontId="7" fillId="0" borderId="0">
      <alignment vertical="center"/>
    </xf>
    <xf numFmtId="0" fontId="51" fillId="0" borderId="0"/>
    <xf numFmtId="0" fontId="7" fillId="0" borderId="0">
      <alignment vertical="center"/>
    </xf>
    <xf numFmtId="0" fontId="5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" fillId="0" borderId="0"/>
    <xf numFmtId="0" fontId="47" fillId="0" borderId="0">
      <alignment vertical="center"/>
    </xf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/>
    <xf numFmtId="0" fontId="0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25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78" fillId="0" borderId="0"/>
    <xf numFmtId="0" fontId="7" fillId="0" borderId="0"/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1" fillId="0" borderId="0"/>
    <xf numFmtId="0" fontId="7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7" fillId="0" borderId="0"/>
    <xf numFmtId="0" fontId="8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52" fillId="30" borderId="1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71" fillId="58" borderId="2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74" fillId="0" borderId="0"/>
    <xf numFmtId="177" fontId="7" fillId="0" borderId="0" applyFont="0" applyFill="0" applyBorder="0" applyAlignment="0" applyProtection="0"/>
    <xf numFmtId="4" fontId="74" fillId="0" borderId="0" applyFont="0" applyFill="0" applyBorder="0" applyAlignment="0" applyProtection="0"/>
    <xf numFmtId="17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/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73" fillId="30" borderId="26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84" fillId="0" borderId="0"/>
    <xf numFmtId="0" fontId="49" fillId="0" borderId="0"/>
    <xf numFmtId="0" fontId="78" fillId="0" borderId="0"/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  <xf numFmtId="0" fontId="47" fillId="24" borderId="16" applyNumberFormat="0" applyFont="0" applyAlignment="0" applyProtection="0">
      <alignment vertical="center"/>
    </xf>
  </cellStyleXfs>
  <cellXfs count="401">
    <xf numFmtId="0" fontId="0" fillId="0" borderId="0" xfId="0">
      <alignment vertical="center"/>
    </xf>
    <xf numFmtId="0" fontId="0" fillId="0" borderId="0" xfId="648" applyFont="1" applyBorder="1">
      <alignment vertical="center"/>
    </xf>
    <xf numFmtId="0" fontId="0" fillId="0" borderId="0" xfId="648" applyFont="1">
      <alignment vertical="center"/>
    </xf>
    <xf numFmtId="0" fontId="1" fillId="0" borderId="0" xfId="648" applyFont="1" applyBorder="1">
      <alignment vertical="center"/>
    </xf>
    <xf numFmtId="0" fontId="2" fillId="2" borderId="0" xfId="648" applyFont="1" applyFill="1" applyBorder="1" applyAlignment="1">
      <alignment horizontal="center" vertical="center" wrapText="1"/>
    </xf>
    <xf numFmtId="0" fontId="3" fillId="2" borderId="0" xfId="648" applyFont="1" applyFill="1" applyBorder="1" applyAlignment="1">
      <alignment vertical="center" wrapText="1"/>
    </xf>
    <xf numFmtId="0" fontId="4" fillId="2" borderId="0" xfId="648" applyFont="1" applyFill="1" applyBorder="1" applyAlignment="1">
      <alignment horizontal="right" wrapText="1"/>
    </xf>
    <xf numFmtId="0" fontId="5" fillId="2" borderId="1" xfId="648" applyFont="1" applyFill="1" applyBorder="1" applyAlignment="1">
      <alignment horizontal="center" vertical="center" wrapText="1"/>
    </xf>
    <xf numFmtId="0" fontId="6" fillId="3" borderId="1" xfId="648" applyNumberFormat="1" applyFont="1" applyFill="1" applyBorder="1" applyAlignment="1" applyProtection="1">
      <alignment horizontal="center" vertical="center"/>
    </xf>
    <xf numFmtId="184" fontId="7" fillId="0" borderId="1" xfId="625" applyNumberFormat="1" applyFont="1" applyFill="1" applyBorder="1" applyAlignment="1">
      <alignment horizontal="right" vertical="center" wrapText="1"/>
    </xf>
    <xf numFmtId="0" fontId="8" fillId="3" borderId="1" xfId="648" applyNumberFormat="1" applyFont="1" applyFill="1" applyBorder="1" applyAlignment="1" applyProtection="1">
      <alignment horizontal="center" vertical="center"/>
    </xf>
    <xf numFmtId="184" fontId="9" fillId="0" borderId="1" xfId="625" applyNumberFormat="1" applyFont="1" applyFill="1" applyBorder="1" applyAlignment="1">
      <alignment horizontal="right" vertical="center" wrapText="1"/>
    </xf>
    <xf numFmtId="0" fontId="0" fillId="0" borderId="0" xfId="644">
      <alignment vertical="center"/>
    </xf>
    <xf numFmtId="0" fontId="1" fillId="0" borderId="0" xfId="644" applyFont="1">
      <alignment vertical="center"/>
    </xf>
    <xf numFmtId="0" fontId="10" fillId="0" borderId="0" xfId="644" applyFont="1" applyFill="1" applyBorder="1" applyAlignment="1">
      <alignment horizontal="center" vertical="center" wrapText="1"/>
    </xf>
    <xf numFmtId="0" fontId="4" fillId="0" borderId="2" xfId="644" applyFont="1" applyFill="1" applyBorder="1" applyAlignment="1">
      <alignment vertical="center"/>
    </xf>
    <xf numFmtId="0" fontId="4" fillId="0" borderId="2" xfId="644" applyFont="1" applyFill="1" applyBorder="1" applyAlignment="1">
      <alignment horizontal="right"/>
    </xf>
    <xf numFmtId="0" fontId="5" fillId="0" borderId="1" xfId="644" applyFont="1" applyFill="1" applyBorder="1" applyAlignment="1">
      <alignment horizontal="center" vertical="center"/>
    </xf>
    <xf numFmtId="0" fontId="5" fillId="0" borderId="1" xfId="644" applyFont="1" applyFill="1" applyBorder="1" applyAlignment="1">
      <alignment horizontal="left" vertical="center"/>
    </xf>
    <xf numFmtId="185" fontId="5" fillId="0" borderId="1" xfId="644" applyNumberFormat="1" applyFont="1" applyFill="1" applyBorder="1" applyAlignment="1">
      <alignment horizontal="right" vertical="center" wrapText="1"/>
    </xf>
    <xf numFmtId="0" fontId="4" fillId="0" borderId="1" xfId="644" applyFont="1" applyFill="1" applyBorder="1" applyAlignment="1">
      <alignment horizontal="left" vertical="center"/>
    </xf>
    <xf numFmtId="185" fontId="4" fillId="0" borderId="1" xfId="644" applyNumberFormat="1" applyFont="1" applyFill="1" applyBorder="1" applyAlignment="1">
      <alignment horizontal="right" vertical="center" wrapText="1"/>
    </xf>
    <xf numFmtId="0" fontId="4" fillId="0" borderId="0" xfId="644" applyFont="1" applyFill="1" applyBorder="1" applyAlignment="1">
      <alignment horizontal="left" vertical="center"/>
    </xf>
    <xf numFmtId="0" fontId="7" fillId="0" borderId="0" xfId="811" applyFont="1" applyFill="1" applyAlignment="1">
      <alignment vertical="center"/>
    </xf>
    <xf numFmtId="0" fontId="7" fillId="0" borderId="0" xfId="825" applyFont="1" applyFill="1">
      <alignment vertical="center"/>
    </xf>
    <xf numFmtId="0" fontId="9" fillId="0" borderId="0" xfId="811" applyFont="1" applyFill="1" applyAlignment="1">
      <alignment vertical="center"/>
    </xf>
    <xf numFmtId="187" fontId="7" fillId="0" borderId="0" xfId="811" applyNumberFormat="1" applyFont="1" applyFill="1" applyAlignment="1">
      <alignment vertical="center"/>
    </xf>
    <xf numFmtId="0" fontId="11" fillId="0" borderId="0" xfId="825" applyFont="1" applyFill="1" applyAlignment="1">
      <alignment horizontal="center" vertical="center"/>
    </xf>
    <xf numFmtId="0" fontId="7" fillId="0" borderId="0" xfId="825" applyFont="1" applyFill="1" applyAlignment="1">
      <alignment horizontal="right"/>
    </xf>
    <xf numFmtId="176" fontId="9" fillId="0" borderId="1" xfId="732" applyNumberFormat="1" applyFont="1" applyFill="1" applyBorder="1" applyAlignment="1">
      <alignment horizontal="center" vertical="center"/>
    </xf>
    <xf numFmtId="0" fontId="9" fillId="0" borderId="1" xfId="825" applyFont="1" applyFill="1" applyBorder="1" applyAlignment="1">
      <alignment horizontal="center" vertical="center" wrapText="1"/>
    </xf>
    <xf numFmtId="0" fontId="9" fillId="0" borderId="1" xfId="811" applyFont="1" applyFill="1" applyBorder="1" applyAlignment="1">
      <alignment horizontal="center" vertical="center" wrapText="1"/>
    </xf>
    <xf numFmtId="0" fontId="9" fillId="0" borderId="1" xfId="825" applyFont="1" applyFill="1" applyBorder="1" applyAlignment="1">
      <alignment horizontal="justify" vertical="center" wrapText="1"/>
    </xf>
    <xf numFmtId="0" fontId="9" fillId="0" borderId="1" xfId="825" applyFont="1" applyFill="1" applyBorder="1" applyAlignment="1">
      <alignment horizontal="right" vertical="center" wrapText="1"/>
    </xf>
    <xf numFmtId="0" fontId="12" fillId="0" borderId="1" xfId="825" applyFont="1" applyFill="1" applyBorder="1" applyAlignment="1">
      <alignment vertical="center" wrapText="1"/>
    </xf>
    <xf numFmtId="0" fontId="7" fillId="0" borderId="1" xfId="825" applyFont="1" applyFill="1" applyBorder="1" applyAlignment="1">
      <alignment horizontal="justify" vertical="center" wrapText="1"/>
    </xf>
    <xf numFmtId="0" fontId="7" fillId="0" borderId="1" xfId="825" applyFont="1" applyFill="1" applyBorder="1" applyAlignment="1">
      <alignment horizontal="right" vertical="center" wrapText="1"/>
    </xf>
    <xf numFmtId="0" fontId="7" fillId="0" borderId="1" xfId="825" applyFont="1" applyFill="1" applyBorder="1">
      <alignment vertical="center"/>
    </xf>
    <xf numFmtId="0" fontId="7" fillId="0" borderId="1" xfId="825" applyFont="1" applyFill="1" applyBorder="1" applyAlignment="1">
      <alignment horizontal="right" vertical="center"/>
    </xf>
    <xf numFmtId="0" fontId="7" fillId="0" borderId="1" xfId="825" applyFont="1" applyFill="1" applyBorder="1" applyAlignment="1">
      <alignment vertical="center" wrapText="1"/>
    </xf>
    <xf numFmtId="0" fontId="7" fillId="0" borderId="0" xfId="815" applyFont="1" applyFill="1" applyAlignment="1">
      <alignment vertical="center"/>
    </xf>
    <xf numFmtId="0" fontId="7" fillId="0" borderId="0" xfId="827" applyFont="1" applyFill="1">
      <alignment vertical="center"/>
    </xf>
    <xf numFmtId="187" fontId="7" fillId="0" borderId="0" xfId="815" applyNumberFormat="1" applyFont="1" applyFill="1" applyAlignment="1">
      <alignment vertical="center"/>
    </xf>
    <xf numFmtId="0" fontId="7" fillId="0" borderId="0" xfId="827" applyFont="1" applyFill="1" applyAlignment="1">
      <alignment horizontal="right"/>
    </xf>
    <xf numFmtId="176" fontId="9" fillId="0" borderId="1" xfId="828" applyNumberFormat="1" applyFont="1" applyFill="1" applyBorder="1" applyAlignment="1">
      <alignment horizontal="center" vertical="center"/>
    </xf>
    <xf numFmtId="0" fontId="9" fillId="0" borderId="1" xfId="827" applyFont="1" applyFill="1" applyBorder="1" applyAlignment="1">
      <alignment horizontal="center" vertical="center" wrapText="1"/>
    </xf>
    <xf numFmtId="0" fontId="9" fillId="0" borderId="1" xfId="815" applyFont="1" applyFill="1" applyBorder="1" applyAlignment="1">
      <alignment horizontal="center" vertical="center" wrapText="1"/>
    </xf>
    <xf numFmtId="0" fontId="9" fillId="0" borderId="1" xfId="827" applyFont="1" applyFill="1" applyBorder="1" applyAlignment="1">
      <alignment horizontal="justify" vertical="center" wrapText="1"/>
    </xf>
    <xf numFmtId="0" fontId="9" fillId="0" borderId="1" xfId="827" applyFont="1" applyFill="1" applyBorder="1" applyAlignment="1">
      <alignment horizontal="right" vertical="center" wrapText="1"/>
    </xf>
    <xf numFmtId="0" fontId="7" fillId="0" borderId="1" xfId="827" applyFont="1" applyFill="1" applyBorder="1" applyAlignment="1">
      <alignment vertical="center" wrapText="1"/>
    </xf>
    <xf numFmtId="0" fontId="7" fillId="0" borderId="1" xfId="827" applyFont="1" applyFill="1" applyBorder="1" applyAlignment="1">
      <alignment horizontal="justify" vertical="center" wrapText="1"/>
    </xf>
    <xf numFmtId="0" fontId="7" fillId="0" borderId="1" xfId="827" applyFont="1" applyFill="1" applyBorder="1" applyAlignment="1">
      <alignment horizontal="right" vertical="center" wrapText="1"/>
    </xf>
    <xf numFmtId="0" fontId="7" fillId="0" borderId="0" xfId="755">
      <alignment vertical="center"/>
    </xf>
    <xf numFmtId="0" fontId="9" fillId="0" borderId="0" xfId="755" applyFont="1">
      <alignment vertical="center"/>
    </xf>
    <xf numFmtId="0" fontId="2" fillId="0" borderId="0" xfId="755" applyFont="1" applyAlignment="1">
      <alignment horizontal="center" vertical="center"/>
    </xf>
    <xf numFmtId="0" fontId="7" fillId="0" borderId="0" xfId="755" applyAlignment="1">
      <alignment horizontal="right"/>
    </xf>
    <xf numFmtId="0" fontId="13" fillId="0" borderId="1" xfId="75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755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820" applyFont="1" applyBorder="1">
      <alignment vertical="center"/>
    </xf>
    <xf numFmtId="0" fontId="15" fillId="0" borderId="0" xfId="820" applyFont="1" applyFill="1">
      <alignment vertical="center"/>
    </xf>
    <xf numFmtId="0" fontId="7" fillId="0" borderId="0" xfId="820" applyFont="1" applyFill="1">
      <alignment vertical="center"/>
    </xf>
    <xf numFmtId="0" fontId="7" fillId="0" borderId="0" xfId="820" applyFont="1">
      <alignment vertical="center"/>
    </xf>
    <xf numFmtId="0" fontId="11" fillId="0" borderId="0" xfId="820" applyFont="1" applyFill="1" applyAlignment="1">
      <alignment horizontal="center" vertical="center"/>
    </xf>
    <xf numFmtId="0" fontId="7" fillId="0" borderId="0" xfId="820" applyFont="1" applyBorder="1" applyAlignment="1">
      <alignment horizontal="center" vertical="center"/>
    </xf>
    <xf numFmtId="0" fontId="7" fillId="0" borderId="0" xfId="820" applyFont="1" applyAlignment="1">
      <alignment horizontal="right"/>
    </xf>
    <xf numFmtId="0" fontId="9" fillId="0" borderId="1" xfId="820" applyFont="1" applyBorder="1" applyAlignment="1">
      <alignment horizontal="center" vertical="center"/>
    </xf>
    <xf numFmtId="0" fontId="9" fillId="0" borderId="3" xfId="826" applyFont="1" applyFill="1" applyBorder="1" applyAlignment="1">
      <alignment horizontal="center" vertical="center" wrapText="1"/>
    </xf>
    <xf numFmtId="0" fontId="9" fillId="0" borderId="1" xfId="817" applyFont="1" applyBorder="1" applyAlignment="1">
      <alignment vertical="center"/>
    </xf>
    <xf numFmtId="0" fontId="9" fillId="0" borderId="1" xfId="817" applyFont="1" applyBorder="1" applyAlignment="1">
      <alignment horizontal="right" vertical="center"/>
    </xf>
    <xf numFmtId="0" fontId="7" fillId="0" borderId="1" xfId="817" applyFont="1" applyBorder="1" applyAlignment="1">
      <alignment vertical="center"/>
    </xf>
    <xf numFmtId="0" fontId="7" fillId="0" borderId="1" xfId="817" applyFont="1" applyBorder="1" applyAlignment="1">
      <alignment horizontal="right" vertical="center"/>
    </xf>
    <xf numFmtId="0" fontId="7" fillId="0" borderId="4" xfId="817" applyFont="1" applyBorder="1" applyAlignment="1">
      <alignment vertical="center"/>
    </xf>
    <xf numFmtId="0" fontId="9" fillId="0" borderId="1" xfId="817" applyFont="1" applyFill="1" applyBorder="1" applyAlignment="1">
      <alignment horizontal="center" vertical="center"/>
    </xf>
    <xf numFmtId="0" fontId="7" fillId="0" borderId="0" xfId="820" applyFont="1" applyFill="1" applyAlignment="1">
      <alignment horizontal="center" vertical="center"/>
    </xf>
    <xf numFmtId="0" fontId="9" fillId="0" borderId="0" xfId="820" applyFont="1" applyFill="1" applyAlignment="1">
      <alignment horizontal="center" vertical="center"/>
    </xf>
    <xf numFmtId="0" fontId="16" fillId="0" borderId="0" xfId="820" applyFont="1" applyFill="1">
      <alignment vertical="center"/>
    </xf>
    <xf numFmtId="0" fontId="9" fillId="0" borderId="0" xfId="820" applyFont="1">
      <alignment vertical="center"/>
    </xf>
    <xf numFmtId="0" fontId="9" fillId="0" borderId="0" xfId="820" applyFont="1" applyAlignment="1">
      <alignment horizontal="center" vertical="center"/>
    </xf>
    <xf numFmtId="0" fontId="7" fillId="0" borderId="0" xfId="820" applyFont="1" applyAlignment="1">
      <alignment horizontal="center" vertical="center"/>
    </xf>
    <xf numFmtId="0" fontId="7" fillId="0" borderId="0" xfId="820" applyFont="1" applyFill="1" applyBorder="1" applyAlignment="1">
      <alignment horizontal="center" vertical="center"/>
    </xf>
    <xf numFmtId="0" fontId="7" fillId="0" borderId="0" xfId="820" applyFont="1" applyFill="1" applyAlignment="1">
      <alignment horizontal="right"/>
    </xf>
    <xf numFmtId="0" fontId="9" fillId="0" borderId="1" xfId="820" applyFont="1" applyFill="1" applyBorder="1" applyAlignment="1">
      <alignment horizontal="center" vertical="center"/>
    </xf>
    <xf numFmtId="0" fontId="9" fillId="0" borderId="1" xfId="826" applyFont="1" applyFill="1" applyBorder="1" applyAlignment="1">
      <alignment horizontal="center" vertical="center" wrapText="1"/>
    </xf>
    <xf numFmtId="189" fontId="9" fillId="0" borderId="1" xfId="822" applyNumberFormat="1" applyFont="1" applyFill="1" applyBorder="1" applyAlignment="1">
      <alignment vertical="center"/>
    </xf>
    <xf numFmtId="187" fontId="9" fillId="0" borderId="1" xfId="822" applyNumberFormat="1" applyFont="1" applyFill="1" applyBorder="1" applyAlignment="1">
      <alignment horizontal="right" vertical="center" wrapText="1"/>
    </xf>
    <xf numFmtId="187" fontId="7" fillId="0" borderId="0" xfId="820" applyNumberFormat="1" applyFont="1" applyFill="1">
      <alignment vertical="center"/>
    </xf>
    <xf numFmtId="189" fontId="7" fillId="0" borderId="1" xfId="822" applyNumberFormat="1" applyFont="1" applyFill="1" applyBorder="1" applyAlignment="1">
      <alignment vertical="center"/>
    </xf>
    <xf numFmtId="187" fontId="7" fillId="0" borderId="1" xfId="822" applyNumberFormat="1" applyFont="1" applyFill="1" applyBorder="1" applyAlignment="1">
      <alignment horizontal="right" vertical="center" wrapText="1"/>
    </xf>
    <xf numFmtId="0" fontId="7" fillId="0" borderId="1" xfId="818" applyFont="1" applyBorder="1" applyAlignment="1">
      <alignment vertical="center"/>
    </xf>
    <xf numFmtId="0" fontId="7" fillId="0" borderId="1" xfId="819" applyFont="1" applyFill="1" applyBorder="1" applyAlignment="1">
      <alignment horizontal="left" vertical="center" wrapText="1"/>
    </xf>
    <xf numFmtId="189" fontId="9" fillId="0" borderId="1" xfId="822" applyNumberFormat="1" applyFont="1" applyFill="1" applyBorder="1" applyAlignment="1">
      <alignment horizontal="center" vertical="center"/>
    </xf>
    <xf numFmtId="0" fontId="7" fillId="0" borderId="0" xfId="812" applyFont="1" applyFill="1" applyAlignment="1">
      <alignment vertical="center"/>
    </xf>
    <xf numFmtId="0" fontId="7" fillId="0" borderId="0" xfId="820" applyFill="1">
      <alignment vertical="center"/>
    </xf>
    <xf numFmtId="0" fontId="7" fillId="0" borderId="0" xfId="820">
      <alignment vertical="center"/>
    </xf>
    <xf numFmtId="0" fontId="13" fillId="0" borderId="0" xfId="812" applyFont="1" applyFill="1" applyAlignment="1">
      <alignment vertical="center"/>
    </xf>
    <xf numFmtId="0" fontId="11" fillId="0" borderId="0" xfId="820" applyFont="1" applyAlignment="1">
      <alignment horizontal="center" vertical="center"/>
    </xf>
    <xf numFmtId="0" fontId="7" fillId="0" borderId="0" xfId="820" applyAlignment="1">
      <alignment horizontal="right"/>
    </xf>
    <xf numFmtId="187" fontId="9" fillId="0" borderId="1" xfId="826" applyNumberFormat="1" applyFont="1" applyFill="1" applyBorder="1" applyAlignment="1">
      <alignment horizontal="center" vertical="center" wrapText="1"/>
    </xf>
    <xf numFmtId="0" fontId="9" fillId="0" borderId="4" xfId="817" applyFont="1" applyBorder="1" applyAlignment="1">
      <alignment vertical="center"/>
    </xf>
    <xf numFmtId="187" fontId="9" fillId="0" borderId="1" xfId="818" applyNumberFormat="1" applyFont="1" applyFill="1" applyBorder="1" applyAlignment="1">
      <alignment horizontal="right" vertical="center" wrapText="1"/>
    </xf>
    <xf numFmtId="187" fontId="7" fillId="0" borderId="1" xfId="818" applyNumberFormat="1" applyFont="1" applyFill="1" applyBorder="1" applyAlignment="1">
      <alignment horizontal="right" vertical="center" wrapText="1"/>
    </xf>
    <xf numFmtId="0" fontId="7" fillId="0" borderId="4" xfId="817" applyFont="1" applyFill="1" applyBorder="1" applyAlignment="1">
      <alignment horizontal="left" vertical="center"/>
    </xf>
    <xf numFmtId="0" fontId="9" fillId="0" borderId="4" xfId="817" applyFont="1" applyFill="1" applyBorder="1" applyAlignment="1">
      <alignment horizontal="center" vertical="center"/>
    </xf>
    <xf numFmtId="0" fontId="9" fillId="0" borderId="1" xfId="818" applyFont="1" applyBorder="1" applyAlignment="1">
      <alignment vertical="center"/>
    </xf>
    <xf numFmtId="0" fontId="7" fillId="0" borderId="1" xfId="818" applyBorder="1" applyAlignment="1">
      <alignment vertical="center"/>
    </xf>
    <xf numFmtId="0" fontId="7" fillId="0" borderId="1" xfId="818" applyFill="1" applyBorder="1" applyAlignment="1">
      <alignment vertical="center"/>
    </xf>
    <xf numFmtId="0" fontId="7" fillId="0" borderId="1" xfId="818" applyFont="1" applyFill="1" applyBorder="1" applyAlignment="1">
      <alignment vertical="center"/>
    </xf>
    <xf numFmtId="0" fontId="9" fillId="0" borderId="1" xfId="818" applyFont="1" applyBorder="1" applyAlignment="1">
      <alignment horizontal="center" vertical="center"/>
    </xf>
    <xf numFmtId="0" fontId="0" fillId="0" borderId="0" xfId="648" applyBorder="1">
      <alignment vertical="center"/>
    </xf>
    <xf numFmtId="0" fontId="0" fillId="0" borderId="0" xfId="648">
      <alignment vertical="center"/>
    </xf>
    <xf numFmtId="0" fontId="17" fillId="0" borderId="0" xfId="648" applyFont="1" applyBorder="1">
      <alignment vertical="center"/>
    </xf>
    <xf numFmtId="0" fontId="18" fillId="2" borderId="0" xfId="648" applyFont="1" applyFill="1" applyBorder="1" applyAlignment="1">
      <alignment horizontal="center" vertical="center" wrapText="1"/>
    </xf>
    <xf numFmtId="0" fontId="4" fillId="2" borderId="2" xfId="648" applyFont="1" applyFill="1" applyBorder="1" applyAlignment="1">
      <alignment vertical="center"/>
    </xf>
    <xf numFmtId="0" fontId="4" fillId="2" borderId="2" xfId="648" applyFont="1" applyFill="1" applyBorder="1" applyAlignment="1">
      <alignment horizontal="right"/>
    </xf>
    <xf numFmtId="0" fontId="5" fillId="0" borderId="1" xfId="625" applyFont="1" applyFill="1" applyBorder="1" applyAlignment="1">
      <alignment horizontal="center" vertical="center"/>
    </xf>
    <xf numFmtId="0" fontId="5" fillId="0" borderId="1" xfId="625" applyFont="1" applyFill="1" applyBorder="1" applyAlignment="1">
      <alignment horizontal="left" vertical="center"/>
    </xf>
    <xf numFmtId="0" fontId="5" fillId="0" borderId="1" xfId="648" applyFont="1" applyFill="1" applyBorder="1" applyAlignment="1">
      <alignment horizontal="right" vertical="center" wrapText="1"/>
    </xf>
    <xf numFmtId="0" fontId="4" fillId="0" borderId="1" xfId="625" applyFont="1" applyFill="1" applyBorder="1" applyAlignment="1">
      <alignment horizontal="left" vertical="center"/>
    </xf>
    <xf numFmtId="0" fontId="4" fillId="0" borderId="1" xfId="648" applyFont="1" applyFill="1" applyBorder="1" applyAlignment="1">
      <alignment horizontal="right" vertical="center" wrapText="1"/>
    </xf>
    <xf numFmtId="0" fontId="8" fillId="0" borderId="1" xfId="648" applyNumberFormat="1" applyFont="1" applyFill="1" applyBorder="1" applyAlignment="1" applyProtection="1">
      <alignment vertical="center" wrapText="1"/>
    </xf>
    <xf numFmtId="0" fontId="4" fillId="2" borderId="0" xfId="648" applyFont="1" applyFill="1" applyBorder="1">
      <alignment vertical="center"/>
    </xf>
    <xf numFmtId="0" fontId="4" fillId="2" borderId="0" xfId="648" applyFont="1" applyFill="1" applyBorder="1" applyAlignment="1">
      <alignment horizontal="left" vertical="center" wrapText="1"/>
    </xf>
    <xf numFmtId="0" fontId="7" fillId="0" borderId="0" xfId="126" applyFont="1"/>
    <xf numFmtId="0" fontId="7" fillId="3" borderId="0" xfId="126" applyFill="1"/>
    <xf numFmtId="0" fontId="7" fillId="0" borderId="0" xfId="126"/>
    <xf numFmtId="0" fontId="9" fillId="3" borderId="0" xfId="126" applyFont="1" applyFill="1" applyAlignment="1">
      <alignment vertical="center"/>
    </xf>
    <xf numFmtId="0" fontId="11" fillId="0" borderId="0" xfId="126" applyFont="1" applyAlignment="1">
      <alignment horizontal="center" vertical="center"/>
    </xf>
    <xf numFmtId="0" fontId="19" fillId="3" borderId="0" xfId="126" applyFont="1" applyFill="1"/>
    <xf numFmtId="0" fontId="7" fillId="3" borderId="2" xfId="126" applyFont="1" applyFill="1" applyBorder="1" applyAlignment="1">
      <alignment horizontal="right"/>
    </xf>
    <xf numFmtId="0" fontId="9" fillId="3" borderId="1" xfId="126" applyFont="1" applyFill="1" applyBorder="1" applyAlignment="1">
      <alignment horizontal="center" vertical="center"/>
    </xf>
    <xf numFmtId="3" fontId="20" fillId="3" borderId="1" xfId="126" applyNumberFormat="1" applyFont="1" applyFill="1" applyBorder="1" applyAlignment="1" applyProtection="1">
      <alignment horizontal="left" vertical="center"/>
    </xf>
    <xf numFmtId="1" fontId="9" fillId="3" borderId="1" xfId="126" applyNumberFormat="1" applyFont="1" applyFill="1" applyBorder="1" applyAlignment="1" applyProtection="1">
      <alignment horizontal="right" vertical="center"/>
    </xf>
    <xf numFmtId="0" fontId="7" fillId="0" borderId="1" xfId="624" applyFill="1" applyBorder="1" applyAlignment="1">
      <alignment horizontal="left" vertical="center"/>
    </xf>
    <xf numFmtId="1" fontId="7" fillId="3" borderId="1" xfId="126" applyNumberFormat="1" applyFont="1" applyFill="1" applyBorder="1" applyAlignment="1">
      <alignment horizontal="right" vertical="center"/>
    </xf>
    <xf numFmtId="0" fontId="7" fillId="0" borderId="1" xfId="624" applyFont="1" applyFill="1" applyBorder="1" applyAlignment="1">
      <alignment horizontal="left" vertical="center"/>
    </xf>
    <xf numFmtId="0" fontId="7" fillId="0" borderId="0" xfId="126" applyFill="1"/>
    <xf numFmtId="0" fontId="9" fillId="0" borderId="0" xfId="126" applyFont="1" applyFill="1" applyAlignment="1">
      <alignment vertical="center"/>
    </xf>
    <xf numFmtId="0" fontId="11" fillId="0" borderId="0" xfId="126" applyFont="1" applyFill="1" applyAlignment="1">
      <alignment horizontal="center" vertical="center"/>
    </xf>
    <xf numFmtId="0" fontId="19" fillId="0" borderId="0" xfId="126" applyFont="1" applyFill="1"/>
    <xf numFmtId="176" fontId="7" fillId="0" borderId="0" xfId="624" applyNumberFormat="1" applyFont="1" applyFill="1" applyAlignment="1">
      <alignment horizontal="right" wrapText="1"/>
    </xf>
    <xf numFmtId="0" fontId="20" fillId="0" borderId="1" xfId="126" applyFont="1" applyFill="1" applyBorder="1" applyAlignment="1">
      <alignment horizontal="center" vertical="center"/>
    </xf>
    <xf numFmtId="0" fontId="20" fillId="0" borderId="1" xfId="126" applyNumberFormat="1" applyFont="1" applyFill="1" applyBorder="1" applyAlignment="1" applyProtection="1">
      <alignment horizontal="left" vertical="center"/>
    </xf>
    <xf numFmtId="1" fontId="9" fillId="0" borderId="1" xfId="126" applyNumberFormat="1" applyFont="1" applyFill="1" applyBorder="1" applyAlignment="1" applyProtection="1">
      <alignment horizontal="right" vertical="center"/>
    </xf>
    <xf numFmtId="178" fontId="7" fillId="0" borderId="1" xfId="695" applyNumberFormat="1" applyFont="1" applyFill="1" applyBorder="1" applyAlignment="1">
      <alignment horizontal="right" vertical="center" wrapText="1"/>
    </xf>
    <xf numFmtId="0" fontId="7" fillId="0" borderId="1" xfId="126" applyFont="1" applyFill="1" applyBorder="1" applyAlignment="1">
      <alignment horizontal="right" vertical="center"/>
    </xf>
    <xf numFmtId="0" fontId="7" fillId="0" borderId="1" xfId="126" applyFont="1" applyFill="1" applyBorder="1" applyAlignment="1">
      <alignment horizontal="right" vertical="center" wrapText="1"/>
    </xf>
    <xf numFmtId="0" fontId="7" fillId="0" borderId="0" xfId="813" applyFont="1" applyFill="1" applyAlignment="1">
      <alignment vertical="center"/>
    </xf>
    <xf numFmtId="178" fontId="7" fillId="0" borderId="0" xfId="126" applyNumberFormat="1" applyAlignment="1">
      <alignment horizontal="center"/>
    </xf>
    <xf numFmtId="0" fontId="21" fillId="0" borderId="0" xfId="813" applyFont="1" applyFill="1" applyAlignment="1">
      <alignment vertical="center"/>
    </xf>
    <xf numFmtId="187" fontId="7" fillId="0" borderId="0" xfId="813" applyNumberFormat="1" applyFont="1" applyFill="1" applyAlignment="1">
      <alignment vertical="center"/>
    </xf>
    <xf numFmtId="0" fontId="11" fillId="0" borderId="0" xfId="697" applyFont="1" applyFill="1" applyAlignment="1">
      <alignment horizontal="center" vertical="center"/>
    </xf>
    <xf numFmtId="0" fontId="19" fillId="0" borderId="0" xfId="695" applyFont="1" applyFill="1" applyAlignment="1">
      <alignment vertical="center"/>
    </xf>
    <xf numFmtId="178" fontId="22" fillId="0" borderId="0" xfId="695" applyNumberFormat="1" applyFont="1" applyFill="1" applyAlignment="1">
      <alignment horizontal="center" vertical="center"/>
    </xf>
    <xf numFmtId="0" fontId="22" fillId="0" borderId="0" xfId="695" applyFont="1" applyFill="1" applyAlignment="1">
      <alignment vertical="center"/>
    </xf>
    <xf numFmtId="176" fontId="7" fillId="0" borderId="0" xfId="624" applyNumberFormat="1" applyFont="1" applyAlignment="1">
      <alignment horizontal="right" wrapText="1"/>
    </xf>
    <xf numFmtId="0" fontId="9" fillId="0" borderId="1" xfId="769" applyFont="1" applyFill="1" applyBorder="1" applyAlignment="1">
      <alignment horizontal="center" vertical="center"/>
    </xf>
    <xf numFmtId="178" fontId="9" fillId="0" borderId="1" xfId="769" applyNumberFormat="1" applyFont="1" applyFill="1" applyBorder="1" applyAlignment="1">
      <alignment horizontal="center" vertical="center"/>
    </xf>
    <xf numFmtId="0" fontId="9" fillId="0" borderId="1" xfId="695" applyFont="1" applyFill="1" applyBorder="1" applyAlignment="1">
      <alignment horizontal="left" vertical="center"/>
    </xf>
    <xf numFmtId="178" fontId="9" fillId="0" borderId="1" xfId="769" applyNumberFormat="1" applyFont="1" applyFill="1" applyBorder="1" applyAlignment="1">
      <alignment horizontal="right" vertical="center" wrapText="1"/>
    </xf>
    <xf numFmtId="0" fontId="8" fillId="0" borderId="1" xfId="695" applyFont="1" applyBorder="1" applyAlignment="1">
      <alignment horizontal="left" vertical="center"/>
    </xf>
    <xf numFmtId="178" fontId="9" fillId="0" borderId="1" xfId="695" applyNumberFormat="1" applyFont="1" applyFill="1" applyBorder="1" applyAlignment="1">
      <alignment horizontal="right" vertical="center" wrapText="1"/>
    </xf>
    <xf numFmtId="180" fontId="8" fillId="0" borderId="1" xfId="695" applyNumberFormat="1" applyFont="1" applyBorder="1" applyAlignment="1">
      <alignment vertical="center"/>
    </xf>
    <xf numFmtId="178" fontId="9" fillId="0" borderId="1" xfId="126" applyNumberFormat="1" applyFont="1" applyBorder="1" applyAlignment="1">
      <alignment horizontal="right" vertical="center" wrapText="1"/>
    </xf>
    <xf numFmtId="180" fontId="8" fillId="0" borderId="1" xfId="695" applyNumberFormat="1" applyFont="1" applyFill="1" applyBorder="1" applyAlignment="1">
      <alignment vertical="center"/>
    </xf>
    <xf numFmtId="0" fontId="6" fillId="0" borderId="1" xfId="695" applyFont="1" applyFill="1" applyBorder="1" applyAlignment="1">
      <alignment vertical="center"/>
    </xf>
    <xf numFmtId="180" fontId="6" fillId="0" borderId="1" xfId="695" applyNumberFormat="1" applyFont="1" applyBorder="1" applyAlignment="1">
      <alignment horizontal="left" vertical="center"/>
    </xf>
    <xf numFmtId="0" fontId="9" fillId="0" borderId="1" xfId="695" applyFont="1" applyFill="1" applyBorder="1" applyAlignment="1">
      <alignment horizontal="center" vertical="center"/>
    </xf>
    <xf numFmtId="0" fontId="7" fillId="0" borderId="0" xfId="695" applyFont="1" applyFill="1" applyBorder="1" applyAlignment="1">
      <alignment horizontal="left" vertical="center"/>
    </xf>
    <xf numFmtId="0" fontId="7" fillId="0" borderId="0" xfId="732">
      <alignment vertical="center"/>
    </xf>
    <xf numFmtId="0" fontId="21" fillId="0" borderId="0" xfId="811" applyFont="1" applyFill="1" applyAlignment="1">
      <alignment vertical="center"/>
    </xf>
    <xf numFmtId="176" fontId="7" fillId="0" borderId="0" xfId="732" applyNumberFormat="1" applyFont="1" applyAlignment="1"/>
    <xf numFmtId="176" fontId="11" fillId="0" borderId="0" xfId="823" applyNumberFormat="1" applyFont="1" applyAlignment="1">
      <alignment horizontal="center" vertical="center"/>
    </xf>
    <xf numFmtId="176" fontId="7" fillId="0" borderId="0" xfId="732" applyNumberFormat="1" applyFont="1" applyAlignment="1">
      <alignment vertical="center"/>
    </xf>
    <xf numFmtId="176" fontId="9" fillId="0" borderId="1" xfId="732" applyNumberFormat="1" applyFont="1" applyBorder="1" applyAlignment="1">
      <alignment horizontal="center" vertical="center"/>
    </xf>
    <xf numFmtId="0" fontId="9" fillId="0" borderId="1" xfId="704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vertical="center"/>
    </xf>
    <xf numFmtId="0" fontId="22" fillId="0" borderId="5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9" fillId="0" borderId="1" xfId="624" applyFont="1" applyBorder="1" applyAlignment="1">
      <alignment horizontal="center" vertical="center"/>
    </xf>
    <xf numFmtId="178" fontId="9" fillId="0" borderId="1" xfId="624" applyNumberFormat="1" applyFont="1" applyFill="1" applyBorder="1" applyAlignment="1" applyProtection="1">
      <alignment vertical="center" wrapText="1"/>
    </xf>
    <xf numFmtId="176" fontId="7" fillId="0" borderId="0" xfId="624" applyNumberFormat="1" applyFont="1"/>
    <xf numFmtId="176" fontId="7" fillId="0" borderId="0" xfId="625" applyNumberFormat="1" applyFont="1" applyAlignment="1">
      <alignment vertical="center"/>
    </xf>
    <xf numFmtId="176" fontId="7" fillId="0" borderId="0" xfId="625" applyNumberFormat="1" applyFont="1" applyFill="1" applyAlignment="1">
      <alignment vertical="center"/>
    </xf>
    <xf numFmtId="176" fontId="7" fillId="0" borderId="0" xfId="625" applyNumberFormat="1" applyFont="1"/>
    <xf numFmtId="0" fontId="24" fillId="0" borderId="0" xfId="812" applyFont="1" applyFill="1" applyAlignment="1">
      <alignment vertical="center"/>
    </xf>
    <xf numFmtId="187" fontId="7" fillId="0" borderId="0" xfId="812" applyNumberFormat="1" applyFont="1" applyFill="1" applyAlignment="1">
      <alignment vertical="center"/>
    </xf>
    <xf numFmtId="176" fontId="7" fillId="0" borderId="0" xfId="625" applyNumberFormat="1" applyFont="1" applyAlignment="1">
      <alignment horizontal="right" vertical="center"/>
    </xf>
    <xf numFmtId="176" fontId="9" fillId="0" borderId="1" xfId="625" applyNumberFormat="1" applyFont="1" applyBorder="1" applyAlignment="1">
      <alignment horizontal="center" vertical="center"/>
    </xf>
    <xf numFmtId="0" fontId="9" fillId="0" borderId="1" xfId="697" applyFont="1" applyFill="1" applyBorder="1" applyAlignment="1">
      <alignment horizontal="center" vertical="center"/>
    </xf>
    <xf numFmtId="0" fontId="4" fillId="0" borderId="1" xfId="625" applyFont="1" applyFill="1" applyBorder="1" applyAlignment="1">
      <alignment horizontal="left" vertical="center" wrapText="1"/>
    </xf>
    <xf numFmtId="178" fontId="4" fillId="0" borderId="1" xfId="625" applyNumberFormat="1" applyFont="1" applyFill="1" applyBorder="1" applyAlignment="1">
      <alignment horizontal="right" vertical="center" wrapText="1"/>
    </xf>
    <xf numFmtId="178" fontId="4" fillId="0" borderId="1" xfId="625" applyNumberFormat="1" applyFont="1" applyFill="1" applyBorder="1" applyAlignment="1" applyProtection="1">
      <alignment vertical="center" wrapText="1"/>
    </xf>
    <xf numFmtId="0" fontId="5" fillId="0" borderId="1" xfId="625" applyFont="1" applyBorder="1" applyAlignment="1">
      <alignment horizontal="center" vertical="center"/>
    </xf>
    <xf numFmtId="178" fontId="5" fillId="0" borderId="1" xfId="62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78" fontId="0" fillId="0" borderId="0" xfId="0" applyNumberFormat="1" applyAlignment="1">
      <alignment horizontal="center"/>
    </xf>
    <xf numFmtId="0" fontId="24" fillId="0" borderId="0" xfId="814" applyFont="1" applyFill="1" applyAlignment="1">
      <alignment vertical="center"/>
    </xf>
    <xf numFmtId="187" fontId="7" fillId="0" borderId="0" xfId="814" applyNumberFormat="1" applyFont="1" applyFill="1" applyAlignment="1">
      <alignment vertical="center"/>
    </xf>
    <xf numFmtId="0" fontId="7" fillId="0" borderId="0" xfId="814" applyFont="1" applyFill="1" applyAlignment="1">
      <alignment vertical="center"/>
    </xf>
    <xf numFmtId="0" fontId="19" fillId="0" borderId="0" xfId="697" applyFont="1" applyFill="1" applyAlignment="1">
      <alignment vertical="center"/>
    </xf>
    <xf numFmtId="178" fontId="22" fillId="0" borderId="0" xfId="697" applyNumberFormat="1" applyFont="1" applyFill="1" applyAlignment="1">
      <alignment horizontal="center" vertical="center"/>
    </xf>
    <xf numFmtId="0" fontId="22" fillId="0" borderId="0" xfId="697" applyFont="1" applyFill="1" applyAlignment="1">
      <alignment vertical="center"/>
    </xf>
    <xf numFmtId="176" fontId="7" fillId="0" borderId="0" xfId="625" applyNumberFormat="1" applyFont="1" applyAlignment="1">
      <alignment horizontal="right" wrapText="1"/>
    </xf>
    <xf numFmtId="0" fontId="9" fillId="0" borderId="1" xfId="770" applyFont="1" applyFill="1" applyBorder="1" applyAlignment="1">
      <alignment horizontal="center" vertical="center"/>
    </xf>
    <xf numFmtId="178" fontId="9" fillId="0" borderId="1" xfId="770" applyNumberFormat="1" applyFont="1" applyFill="1" applyBorder="1" applyAlignment="1">
      <alignment horizontal="center" vertical="center"/>
    </xf>
    <xf numFmtId="0" fontId="9" fillId="0" borderId="1" xfId="697" applyFont="1" applyFill="1" applyBorder="1" applyAlignment="1">
      <alignment horizontal="left" vertical="center"/>
    </xf>
    <xf numFmtId="178" fontId="9" fillId="0" borderId="1" xfId="770" applyNumberFormat="1" applyFont="1" applyFill="1" applyBorder="1" applyAlignment="1">
      <alignment horizontal="right" vertical="center" wrapText="1"/>
    </xf>
    <xf numFmtId="0" fontId="8" fillId="0" borderId="1" xfId="697" applyFont="1" applyFill="1" applyBorder="1" applyAlignment="1">
      <alignment horizontal="left" vertical="center"/>
    </xf>
    <xf numFmtId="178" fontId="9" fillId="0" borderId="1" xfId="697" applyNumberFormat="1" applyFont="1" applyFill="1" applyBorder="1" applyAlignment="1">
      <alignment horizontal="right" vertical="center" wrapText="1"/>
    </xf>
    <xf numFmtId="0" fontId="8" fillId="0" borderId="1" xfId="697" applyFont="1" applyFill="1" applyBorder="1" applyAlignment="1">
      <alignment vertical="center"/>
    </xf>
    <xf numFmtId="180" fontId="8" fillId="0" borderId="1" xfId="697" applyNumberFormat="1" applyFont="1" applyFill="1" applyBorder="1" applyAlignment="1">
      <alignment horizontal="left" vertical="center"/>
    </xf>
    <xf numFmtId="180" fontId="8" fillId="0" borderId="1" xfId="697" applyNumberFormat="1" applyFont="1" applyFill="1" applyBorder="1" applyAlignment="1">
      <alignment vertical="center"/>
    </xf>
    <xf numFmtId="178" fontId="9" fillId="0" borderId="1" xfId="275" applyNumberFormat="1" applyFont="1" applyFill="1" applyBorder="1" applyAlignment="1">
      <alignment horizontal="right" vertical="center" wrapText="1"/>
    </xf>
    <xf numFmtId="180" fontId="6" fillId="0" borderId="1" xfId="697" applyNumberFormat="1" applyFont="1" applyFill="1" applyBorder="1" applyAlignment="1">
      <alignment horizontal="left" vertical="center"/>
    </xf>
    <xf numFmtId="178" fontId="7" fillId="0" borderId="1" xfId="697" applyNumberFormat="1" applyFont="1" applyFill="1" applyBorder="1" applyAlignment="1">
      <alignment horizontal="right" vertical="center" wrapText="1"/>
    </xf>
    <xf numFmtId="178" fontId="7" fillId="0" borderId="1" xfId="275" applyNumberFormat="1" applyFont="1" applyFill="1" applyBorder="1" applyAlignment="1">
      <alignment horizontal="right" vertical="center" wrapText="1"/>
    </xf>
    <xf numFmtId="0" fontId="7" fillId="0" borderId="1" xfId="275" applyFont="1" applyFill="1" applyBorder="1"/>
    <xf numFmtId="0" fontId="7" fillId="0" borderId="6" xfId="812" applyFont="1" applyFill="1" applyBorder="1" applyAlignment="1">
      <alignment horizontal="justify" vertical="center" wrapText="1"/>
    </xf>
    <xf numFmtId="0" fontId="7" fillId="0" borderId="0" xfId="812" applyFont="1" applyFill="1" applyBorder="1" applyAlignment="1">
      <alignment vertical="center" wrapText="1"/>
    </xf>
    <xf numFmtId="176" fontId="4" fillId="0" borderId="1" xfId="625" applyNumberFormat="1" applyFont="1" applyBorder="1" applyAlignment="1">
      <alignment horizontal="left" vertical="center" wrapText="1"/>
    </xf>
    <xf numFmtId="0" fontId="4" fillId="0" borderId="1" xfId="625" applyFont="1" applyBorder="1" applyAlignment="1">
      <alignment horizontal="left" vertical="center" wrapText="1"/>
    </xf>
    <xf numFmtId="176" fontId="4" fillId="0" borderId="1" xfId="625" applyNumberFormat="1" applyFont="1" applyBorder="1" applyAlignment="1">
      <alignment horizontal="left" vertical="center"/>
    </xf>
    <xf numFmtId="0" fontId="4" fillId="0" borderId="1" xfId="625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178" fontId="4" fillId="0" borderId="1" xfId="625" applyNumberFormat="1" applyFont="1" applyFill="1" applyBorder="1" applyAlignment="1" applyProtection="1">
      <alignment horizontal="center" vertical="center" wrapText="1"/>
    </xf>
    <xf numFmtId="178" fontId="5" fillId="0" borderId="1" xfId="625" applyNumberFormat="1" applyFont="1" applyFill="1" applyBorder="1" applyAlignment="1" applyProtection="1">
      <alignment horizontal="center" vertical="center" wrapText="1"/>
    </xf>
    <xf numFmtId="189" fontId="5" fillId="0" borderId="1" xfId="648" applyNumberFormat="1" applyFont="1" applyFill="1" applyBorder="1" applyAlignment="1">
      <alignment horizontal="right" vertical="center" wrapText="1"/>
    </xf>
    <xf numFmtId="189" fontId="8" fillId="0" borderId="1" xfId="648" applyNumberFormat="1" applyFont="1" applyFill="1" applyBorder="1" applyAlignment="1" applyProtection="1">
      <alignment vertical="center" wrapText="1"/>
    </xf>
    <xf numFmtId="0" fontId="25" fillId="2" borderId="0" xfId="648" applyFont="1" applyFill="1" applyBorder="1">
      <alignment vertical="center"/>
    </xf>
    <xf numFmtId="0" fontId="4" fillId="2" borderId="0" xfId="648" applyFont="1" applyFill="1" applyBorder="1" applyAlignment="1">
      <alignment horizontal="left" vertical="center"/>
    </xf>
    <xf numFmtId="0" fontId="12" fillId="0" borderId="0" xfId="625" applyFont="1" applyFill="1" applyAlignment="1">
      <alignment horizontal="center" vertical="center" wrapText="1"/>
    </xf>
    <xf numFmtId="0" fontId="12" fillId="0" borderId="0" xfId="625" applyFont="1" applyFill="1"/>
    <xf numFmtId="0" fontId="7" fillId="0" borderId="0" xfId="625" applyFont="1" applyFill="1" applyBorder="1"/>
    <xf numFmtId="0" fontId="12" fillId="0" borderId="0" xfId="625" applyFont="1" applyFill="1" applyBorder="1" applyAlignment="1">
      <alignment horizontal="center"/>
    </xf>
    <xf numFmtId="0" fontId="7" fillId="0" borderId="0" xfId="625" applyFont="1" applyFill="1"/>
    <xf numFmtId="0" fontId="7" fillId="0" borderId="0" xfId="625" applyFont="1" applyFill="1" applyAlignment="1">
      <alignment horizontal="center"/>
    </xf>
    <xf numFmtId="0" fontId="12" fillId="0" borderId="0" xfId="625" applyFont="1" applyFill="1" applyBorder="1" applyAlignment="1">
      <alignment horizontal="center" vertical="center" wrapText="1"/>
    </xf>
    <xf numFmtId="0" fontId="26" fillId="0" borderId="0" xfId="625" applyFont="1" applyFill="1" applyBorder="1" applyAlignment="1">
      <alignment horizontal="center" vertical="center" wrapText="1"/>
    </xf>
    <xf numFmtId="0" fontId="9" fillId="0" borderId="0" xfId="625" applyFont="1" applyFill="1" applyBorder="1" applyAlignment="1">
      <alignment horizontal="left" vertical="center" wrapText="1"/>
    </xf>
    <xf numFmtId="0" fontId="11" fillId="0" borderId="0" xfId="625" applyFont="1" applyFill="1" applyBorder="1" applyAlignment="1">
      <alignment horizontal="center" vertical="center"/>
    </xf>
    <xf numFmtId="0" fontId="12" fillId="0" borderId="2" xfId="625" applyFont="1" applyFill="1" applyBorder="1" applyAlignment="1">
      <alignment horizontal="center" vertical="center" wrapText="1"/>
    </xf>
    <xf numFmtId="0" fontId="12" fillId="0" borderId="0" xfId="625" applyFont="1" applyFill="1" applyAlignment="1">
      <alignment horizontal="right" vertical="center" wrapText="1"/>
    </xf>
    <xf numFmtId="0" fontId="12" fillId="0" borderId="0" xfId="625" applyFont="1" applyFill="1" applyBorder="1"/>
    <xf numFmtId="0" fontId="9" fillId="0" borderId="0" xfId="625" applyFont="1" applyFill="1" applyBorder="1" applyAlignment="1">
      <alignment horizontal="center" vertical="center" wrapText="1"/>
    </xf>
    <xf numFmtId="0" fontId="9" fillId="0" borderId="1" xfId="625" applyFont="1" applyFill="1" applyBorder="1" applyAlignment="1">
      <alignment horizontal="center" vertical="center" wrapText="1"/>
    </xf>
    <xf numFmtId="0" fontId="9" fillId="3" borderId="1" xfId="625" applyFont="1" applyFill="1" applyBorder="1" applyAlignment="1">
      <alignment horizontal="center" vertical="center" wrapText="1"/>
    </xf>
    <xf numFmtId="0" fontId="9" fillId="3" borderId="1" xfId="625" applyFont="1" applyFill="1" applyBorder="1" applyAlignment="1">
      <alignment horizontal="right" vertical="center" wrapText="1"/>
    </xf>
    <xf numFmtId="0" fontId="9" fillId="3" borderId="1" xfId="625" applyFont="1" applyFill="1" applyBorder="1" applyAlignment="1">
      <alignment horizontal="left" vertical="center" wrapText="1"/>
    </xf>
    <xf numFmtId="0" fontId="9" fillId="3" borderId="1" xfId="625" applyFont="1" applyFill="1" applyBorder="1" applyAlignment="1">
      <alignment vertical="center" wrapText="1"/>
    </xf>
    <xf numFmtId="0" fontId="7" fillId="0" borderId="0" xfId="734" applyAlignment="1">
      <alignment horizontal="left"/>
    </xf>
    <xf numFmtId="0" fontId="7" fillId="0" borderId="0" xfId="734" applyAlignment="1"/>
    <xf numFmtId="0" fontId="21" fillId="0" borderId="0" xfId="812" applyFont="1" applyFill="1" applyAlignment="1">
      <alignment vertical="center"/>
    </xf>
    <xf numFmtId="0" fontId="27" fillId="0" borderId="0" xfId="625" applyFont="1" applyAlignment="1">
      <alignment horizontal="center" vertical="center"/>
    </xf>
    <xf numFmtId="0" fontId="7" fillId="0" borderId="0" xfId="625" applyAlignment="1">
      <alignment horizontal="left" vertical="center" indent="1"/>
    </xf>
    <xf numFmtId="0" fontId="7" fillId="0" borderId="0" xfId="625" applyAlignment="1">
      <alignment horizontal="right"/>
    </xf>
    <xf numFmtId="189" fontId="9" fillId="0" borderId="3" xfId="625" applyNumberFormat="1" applyFont="1" applyBorder="1" applyAlignment="1">
      <alignment horizontal="center" vertical="center"/>
    </xf>
    <xf numFmtId="0" fontId="9" fillId="0" borderId="3" xfId="625" applyFont="1" applyBorder="1" applyAlignment="1">
      <alignment horizontal="center" vertical="center" wrapText="1"/>
    </xf>
    <xf numFmtId="49" fontId="9" fillId="0" borderId="1" xfId="625" applyNumberFormat="1" applyFont="1" applyFill="1" applyBorder="1" applyAlignment="1" applyProtection="1">
      <alignment horizontal="center" vertical="center"/>
    </xf>
    <xf numFmtId="182" fontId="9" fillId="0" borderId="1" xfId="625" applyNumberFormat="1" applyFont="1" applyFill="1" applyBorder="1" applyAlignment="1" applyProtection="1">
      <alignment vertical="center"/>
    </xf>
    <xf numFmtId="49" fontId="9" fillId="0" borderId="1" xfId="625" applyNumberFormat="1" applyFont="1" applyFill="1" applyBorder="1" applyAlignment="1" applyProtection="1">
      <alignment vertical="center"/>
    </xf>
    <xf numFmtId="49" fontId="7" fillId="0" borderId="1" xfId="625" applyNumberFormat="1" applyFont="1" applyFill="1" applyBorder="1" applyAlignment="1" applyProtection="1">
      <alignment vertical="center"/>
    </xf>
    <xf numFmtId="182" fontId="7" fillId="0" borderId="1" xfId="625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8" fillId="0" borderId="0" xfId="0" applyFont="1">
      <alignment vertical="center"/>
    </xf>
    <xf numFmtId="0" fontId="27" fillId="0" borderId="0" xfId="624" applyFont="1" applyAlignment="1">
      <alignment horizontal="center" vertical="center"/>
    </xf>
    <xf numFmtId="178" fontId="27" fillId="0" borderId="0" xfId="624" applyNumberFormat="1" applyFont="1" applyAlignment="1">
      <alignment horizontal="center" vertical="center"/>
    </xf>
    <xf numFmtId="178" fontId="14" fillId="0" borderId="0" xfId="0" applyNumberFormat="1" applyFont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7" fillId="0" borderId="0" xfId="624" applyAlignment="1">
      <alignment vertical="center"/>
    </xf>
    <xf numFmtId="0" fontId="13" fillId="0" borderId="0" xfId="624" applyFont="1" applyAlignment="1">
      <alignment vertical="center"/>
    </xf>
    <xf numFmtId="0" fontId="7" fillId="0" borderId="0" xfId="624" applyAlignment="1">
      <alignment horizontal="right" vertical="center"/>
    </xf>
    <xf numFmtId="0" fontId="9" fillId="0" borderId="1" xfId="413" applyFont="1" applyFill="1" applyBorder="1" applyAlignment="1">
      <alignment horizontal="center" vertical="center" wrapText="1"/>
    </xf>
    <xf numFmtId="189" fontId="9" fillId="0" borderId="1" xfId="413" applyNumberFormat="1" applyFont="1" applyFill="1" applyBorder="1" applyAlignment="1">
      <alignment horizontal="center" vertical="center" wrapText="1"/>
    </xf>
    <xf numFmtId="178" fontId="9" fillId="0" borderId="1" xfId="413" applyNumberFormat="1" applyFont="1" applyFill="1" applyBorder="1" applyAlignment="1">
      <alignment horizontal="right" vertical="center" wrapText="1"/>
    </xf>
    <xf numFmtId="0" fontId="8" fillId="0" borderId="1" xfId="413" applyFont="1" applyFill="1" applyBorder="1" applyAlignment="1">
      <alignment vertical="center"/>
    </xf>
    <xf numFmtId="178" fontId="8" fillId="0" borderId="1" xfId="413" applyNumberFormat="1" applyFont="1" applyFill="1" applyBorder="1" applyAlignment="1">
      <alignment horizontal="right" vertical="center" wrapText="1"/>
    </xf>
    <xf numFmtId="0" fontId="8" fillId="0" borderId="1" xfId="413" applyFont="1" applyFill="1" applyBorder="1" applyAlignment="1">
      <alignment horizontal="left" vertical="center"/>
    </xf>
    <xf numFmtId="49" fontId="7" fillId="0" borderId="7" xfId="413" applyNumberFormat="1" applyFont="1" applyFill="1" applyBorder="1" applyAlignment="1">
      <alignment vertical="center"/>
    </xf>
    <xf numFmtId="178" fontId="6" fillId="0" borderId="1" xfId="413" applyNumberFormat="1" applyFont="1" applyFill="1" applyBorder="1" applyAlignment="1">
      <alignment horizontal="right" vertical="center" wrapText="1"/>
    </xf>
    <xf numFmtId="49" fontId="7" fillId="0" borderId="7" xfId="413" applyNumberFormat="1" applyFont="1" applyFill="1" applyBorder="1" applyAlignment="1">
      <alignment horizontal="left" vertical="center" indent="2"/>
    </xf>
    <xf numFmtId="49" fontId="7" fillId="0" borderId="1" xfId="413" applyNumberFormat="1" applyFont="1" applyFill="1" applyBorder="1" applyAlignment="1">
      <alignment vertical="center"/>
    </xf>
    <xf numFmtId="49" fontId="7" fillId="0" borderId="1" xfId="413" applyNumberFormat="1" applyFont="1" applyFill="1" applyBorder="1" applyAlignment="1" applyProtection="1">
      <alignment horizontal="left" vertical="center" indent="2"/>
    </xf>
    <xf numFmtId="49" fontId="7" fillId="0" borderId="4" xfId="413" applyNumberFormat="1" applyFont="1" applyFill="1" applyBorder="1" applyAlignment="1" applyProtection="1">
      <alignment horizontal="left" vertical="center" indent="2"/>
    </xf>
    <xf numFmtId="0" fontId="6" fillId="0" borderId="1" xfId="413" applyFont="1" applyFill="1" applyBorder="1" applyAlignment="1">
      <alignment horizontal="left" vertical="center" indent="2"/>
    </xf>
    <xf numFmtId="0" fontId="7" fillId="0" borderId="0" xfId="625" applyFont="1" applyAlignment="1">
      <alignment vertical="center"/>
    </xf>
    <xf numFmtId="0" fontId="7" fillId="4" borderId="0" xfId="625" applyFont="1" applyFill="1"/>
    <xf numFmtId="0" fontId="7" fillId="0" borderId="0" xfId="625" applyFont="1" applyAlignment="1">
      <alignment horizontal="right" vertical="center"/>
    </xf>
    <xf numFmtId="0" fontId="7" fillId="0" borderId="0" xfId="625" applyFont="1"/>
    <xf numFmtId="0" fontId="18" fillId="0" borderId="0" xfId="625" applyFont="1" applyAlignment="1">
      <alignment horizontal="center" vertical="center" wrapText="1"/>
    </xf>
    <xf numFmtId="0" fontId="7" fillId="0" borderId="0" xfId="625" applyFont="1" applyFill="1" applyAlignment="1">
      <alignment vertical="center"/>
    </xf>
    <xf numFmtId="186" fontId="7" fillId="0" borderId="0" xfId="625" applyNumberFormat="1" applyFont="1" applyAlignment="1">
      <alignment horizontal="right"/>
    </xf>
    <xf numFmtId="0" fontId="9" fillId="0" borderId="1" xfId="625" applyFont="1" applyFill="1" applyBorder="1" applyAlignment="1">
      <alignment horizontal="center" vertical="center"/>
    </xf>
    <xf numFmtId="0" fontId="9" fillId="4" borderId="1" xfId="625" applyFont="1" applyFill="1" applyBorder="1" applyAlignment="1">
      <alignment horizontal="left" vertical="center"/>
    </xf>
    <xf numFmtId="0" fontId="9" fillId="4" borderId="1" xfId="625" applyFont="1" applyFill="1" applyBorder="1" applyAlignment="1">
      <alignment horizontal="right" vertical="center"/>
    </xf>
    <xf numFmtId="49" fontId="9" fillId="4" borderId="1" xfId="375" applyNumberFormat="1" applyFont="1" applyFill="1" applyBorder="1" applyAlignment="1">
      <alignment horizontal="left" vertical="center"/>
    </xf>
    <xf numFmtId="49" fontId="7" fillId="4" borderId="1" xfId="375" applyNumberFormat="1" applyFont="1" applyFill="1" applyBorder="1" applyAlignment="1">
      <alignment horizontal="left" vertical="center"/>
    </xf>
    <xf numFmtId="0" fontId="7" fillId="4" borderId="1" xfId="625" applyFont="1" applyFill="1" applyBorder="1" applyAlignment="1">
      <alignment horizontal="right" vertical="center"/>
    </xf>
    <xf numFmtId="0" fontId="7" fillId="4" borderId="1" xfId="625" applyFont="1" applyFill="1" applyBorder="1"/>
    <xf numFmtId="0" fontId="7" fillId="0" borderId="0" xfId="733" applyFill="1"/>
    <xf numFmtId="0" fontId="7" fillId="0" borderId="0" xfId="733" applyAlignment="1">
      <alignment horizontal="center" vertical="center"/>
    </xf>
    <xf numFmtId="0" fontId="7" fillId="0" borderId="0" xfId="733"/>
    <xf numFmtId="0" fontId="9" fillId="0" borderId="0" xfId="733" applyFont="1" applyAlignment="1">
      <alignment vertical="center"/>
    </xf>
    <xf numFmtId="0" fontId="11" fillId="3" borderId="0" xfId="733" applyNumberFormat="1" applyFont="1" applyFill="1" applyAlignment="1" applyProtection="1">
      <alignment horizontal="center" vertical="center"/>
    </xf>
    <xf numFmtId="0" fontId="7" fillId="0" borderId="2" xfId="733" applyNumberFormat="1" applyFont="1" applyFill="1" applyBorder="1" applyAlignment="1" applyProtection="1">
      <alignment vertical="center"/>
    </xf>
    <xf numFmtId="0" fontId="7" fillId="0" borderId="2" xfId="733" applyNumberFormat="1" applyFont="1" applyFill="1" applyBorder="1" applyAlignment="1" applyProtection="1">
      <alignment horizontal="right"/>
    </xf>
    <xf numFmtId="0" fontId="9" fillId="0" borderId="3" xfId="733" applyNumberFormat="1" applyFont="1" applyFill="1" applyBorder="1" applyAlignment="1" applyProtection="1">
      <alignment horizontal="center" vertical="center"/>
    </xf>
    <xf numFmtId="0" fontId="9" fillId="0" borderId="6" xfId="733" applyNumberFormat="1" applyFont="1" applyFill="1" applyBorder="1" applyAlignment="1" applyProtection="1">
      <alignment horizontal="center" vertical="center"/>
    </xf>
    <xf numFmtId="0" fontId="9" fillId="0" borderId="1" xfId="733" applyNumberFormat="1" applyFont="1" applyFill="1" applyBorder="1" applyAlignment="1" applyProtection="1">
      <alignment horizontal="center" vertical="center"/>
    </xf>
    <xf numFmtId="0" fontId="9" fillId="0" borderId="8" xfId="733" applyNumberFormat="1" applyFont="1" applyFill="1" applyBorder="1" applyAlignment="1" applyProtection="1">
      <alignment horizontal="center" vertical="center"/>
    </xf>
    <xf numFmtId="0" fontId="9" fillId="0" borderId="1" xfId="733" applyNumberFormat="1" applyFont="1" applyFill="1" applyBorder="1" applyAlignment="1" applyProtection="1">
      <alignment horizontal="left" vertical="center"/>
    </xf>
    <xf numFmtId="1" fontId="9" fillId="0" borderId="1" xfId="733" applyNumberFormat="1" applyFont="1" applyFill="1" applyBorder="1" applyAlignment="1" applyProtection="1">
      <alignment horizontal="right" vertical="center"/>
    </xf>
    <xf numFmtId="3" fontId="9" fillId="0" borderId="1" xfId="733" applyNumberFormat="1" applyFont="1" applyFill="1" applyBorder="1" applyAlignment="1" applyProtection="1">
      <alignment horizontal="left" vertical="center"/>
    </xf>
    <xf numFmtId="0" fontId="7" fillId="0" borderId="1" xfId="733" applyNumberFormat="1" applyFont="1" applyFill="1" applyBorder="1" applyAlignment="1" applyProtection="1">
      <alignment horizontal="left" vertical="center"/>
    </xf>
    <xf numFmtId="1" fontId="7" fillId="0" borderId="1" xfId="733" applyNumberFormat="1" applyFont="1" applyFill="1" applyBorder="1" applyAlignment="1" applyProtection="1">
      <alignment horizontal="right" vertical="center"/>
    </xf>
    <xf numFmtId="3" fontId="7" fillId="0" borderId="1" xfId="733" applyNumberFormat="1" applyFont="1" applyFill="1" applyBorder="1" applyAlignment="1" applyProtection="1">
      <alignment horizontal="left" vertical="center"/>
    </xf>
    <xf numFmtId="1" fontId="7" fillId="0" borderId="0" xfId="733" applyNumberFormat="1" applyFill="1"/>
    <xf numFmtId="3" fontId="9" fillId="0" borderId="1" xfId="624" applyNumberFormat="1" applyFont="1" applyFill="1" applyBorder="1" applyAlignment="1" applyProtection="1">
      <alignment horizontal="left" vertical="center"/>
    </xf>
    <xf numFmtId="176" fontId="7" fillId="0" borderId="1" xfId="340" applyNumberFormat="1" applyFont="1" applyFill="1" applyBorder="1" applyAlignment="1">
      <alignment vertical="center"/>
    </xf>
    <xf numFmtId="0" fontId="7" fillId="0" borderId="1" xfId="811" applyFont="1" applyFill="1" applyBorder="1" applyAlignment="1">
      <alignment vertical="center"/>
    </xf>
    <xf numFmtId="0" fontId="0" fillId="0" borderId="1" xfId="811" applyFont="1" applyFill="1" applyBorder="1" applyAlignment="1">
      <alignment vertical="center"/>
    </xf>
    <xf numFmtId="0" fontId="9" fillId="0" borderId="1" xfId="733" applyNumberFormat="1" applyFont="1" applyFill="1" applyBorder="1" applyAlignment="1" applyProtection="1">
      <alignment vertical="center"/>
    </xf>
    <xf numFmtId="0" fontId="9" fillId="0" borderId="1" xfId="73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 wrapText="1" shrinkToFit="1"/>
    </xf>
    <xf numFmtId="0" fontId="9" fillId="0" borderId="0" xfId="625" applyFont="1" applyAlignment="1">
      <alignment vertical="center"/>
    </xf>
    <xf numFmtId="0" fontId="7" fillId="0" borderId="0" xfId="816" applyFont="1" applyAlignment="1"/>
    <xf numFmtId="0" fontId="11" fillId="0" borderId="0" xfId="625" applyFont="1" applyAlignment="1">
      <alignment horizontal="center"/>
    </xf>
    <xf numFmtId="0" fontId="9" fillId="0" borderId="3" xfId="625" applyFont="1" applyBorder="1" applyAlignment="1">
      <alignment horizontal="center" vertical="center"/>
    </xf>
    <xf numFmtId="0" fontId="9" fillId="0" borderId="1" xfId="625" applyFont="1" applyFill="1" applyBorder="1" applyAlignment="1">
      <alignment vertical="center"/>
    </xf>
    <xf numFmtId="178" fontId="9" fillId="0" borderId="1" xfId="625" applyNumberFormat="1" applyFont="1" applyFill="1" applyBorder="1" applyAlignment="1">
      <alignment horizontal="right" vertical="center" wrapText="1"/>
    </xf>
    <xf numFmtId="0" fontId="7" fillId="0" borderId="1" xfId="375" applyFont="1" applyFill="1" applyBorder="1" applyAlignment="1">
      <alignment vertical="center"/>
    </xf>
    <xf numFmtId="178" fontId="7" fillId="0" borderId="1" xfId="625" applyNumberFormat="1" applyFont="1" applyFill="1" applyBorder="1" applyAlignment="1">
      <alignment horizontal="right" vertical="center" wrapText="1"/>
    </xf>
    <xf numFmtId="0" fontId="9" fillId="0" borderId="4" xfId="625" applyFont="1" applyFill="1" applyBorder="1" applyAlignment="1">
      <alignment vertical="center"/>
    </xf>
    <xf numFmtId="49" fontId="7" fillId="0" borderId="1" xfId="375" applyNumberFormat="1" applyFont="1" applyFill="1" applyBorder="1" applyAlignment="1">
      <alignment horizontal="left" vertical="center"/>
    </xf>
    <xf numFmtId="49" fontId="7" fillId="0" borderId="4" xfId="375" applyNumberFormat="1" applyFont="1" applyFill="1" applyBorder="1" applyAlignment="1">
      <alignment horizontal="left" vertical="center"/>
    </xf>
    <xf numFmtId="0" fontId="7" fillId="0" borderId="4" xfId="625" applyFont="1" applyFill="1" applyBorder="1" applyAlignment="1">
      <alignment horizontal="left" vertical="center"/>
    </xf>
    <xf numFmtId="0" fontId="9" fillId="0" borderId="4" xfId="625" applyFont="1" applyFill="1" applyBorder="1" applyAlignment="1">
      <alignment horizontal="center" vertical="center"/>
    </xf>
    <xf numFmtId="0" fontId="9" fillId="0" borderId="6" xfId="812" applyFont="1" applyFill="1" applyBorder="1" applyAlignment="1">
      <alignment horizontal="left"/>
    </xf>
    <xf numFmtId="178" fontId="7" fillId="0" borderId="0" xfId="625" applyNumberFormat="1" applyFont="1"/>
    <xf numFmtId="0" fontId="7" fillId="0" borderId="0" xfId="811" applyFont="1" applyFill="1"/>
    <xf numFmtId="0" fontId="7" fillId="0" borderId="0" xfId="811" applyFont="1" applyFill="1" applyAlignment="1">
      <alignment horizontal="center"/>
    </xf>
    <xf numFmtId="0" fontId="24" fillId="0" borderId="0" xfId="811" applyFont="1" applyFill="1" applyAlignment="1">
      <alignment vertical="center"/>
    </xf>
    <xf numFmtId="189" fontId="11" fillId="0" borderId="0" xfId="811" applyNumberFormat="1" applyFont="1" applyFill="1" applyBorder="1" applyAlignment="1">
      <alignment horizontal="center" vertical="center"/>
    </xf>
    <xf numFmtId="0" fontId="19" fillId="0" borderId="0" xfId="811" applyFont="1" applyFill="1" applyAlignment="1"/>
    <xf numFmtId="0" fontId="19" fillId="0" borderId="0" xfId="811" applyFont="1" applyFill="1" applyAlignment="1">
      <alignment horizontal="center"/>
    </xf>
    <xf numFmtId="184" fontId="7" fillId="0" borderId="0" xfId="0" applyNumberFormat="1" applyFont="1" applyAlignment="1">
      <alignment horizontal="right" vertical="center" wrapText="1"/>
    </xf>
    <xf numFmtId="0" fontId="9" fillId="0" borderId="3" xfId="126" applyNumberFormat="1" applyFont="1" applyFill="1" applyBorder="1" applyAlignment="1" applyProtection="1">
      <alignment horizontal="center" vertical="center"/>
    </xf>
    <xf numFmtId="0" fontId="9" fillId="0" borderId="6" xfId="126" applyNumberFormat="1" applyFont="1" applyFill="1" applyBorder="1" applyAlignment="1" applyProtection="1">
      <alignment horizontal="center" vertical="center"/>
    </xf>
    <xf numFmtId="0" fontId="9" fillId="0" borderId="1" xfId="126" applyNumberFormat="1" applyFont="1" applyFill="1" applyBorder="1" applyAlignment="1" applyProtection="1">
      <alignment horizontal="center" vertical="center"/>
    </xf>
    <xf numFmtId="0" fontId="9" fillId="0" borderId="1" xfId="126" applyNumberFormat="1" applyFont="1" applyFill="1" applyBorder="1" applyAlignment="1" applyProtection="1">
      <alignment horizontal="left" vertical="center"/>
    </xf>
    <xf numFmtId="188" fontId="9" fillId="0" borderId="1" xfId="813" applyNumberFormat="1" applyFont="1" applyFill="1" applyBorder="1" applyAlignment="1">
      <alignment horizontal="right" vertical="center" wrapText="1"/>
    </xf>
    <xf numFmtId="187" fontId="9" fillId="0" borderId="1" xfId="126" applyNumberFormat="1" applyFont="1" applyFill="1" applyBorder="1" applyAlignment="1" applyProtection="1">
      <alignment horizontal="left" vertical="center"/>
    </xf>
    <xf numFmtId="0" fontId="7" fillId="0" borderId="1" xfId="126" applyNumberFormat="1" applyFont="1" applyFill="1" applyBorder="1" applyAlignment="1" applyProtection="1">
      <alignment horizontal="left" vertical="center"/>
    </xf>
    <xf numFmtId="188" fontId="7" fillId="0" borderId="1" xfId="813" applyNumberFormat="1" applyFont="1" applyFill="1" applyBorder="1" applyAlignment="1">
      <alignment horizontal="right" vertical="center" wrapText="1"/>
    </xf>
    <xf numFmtId="187" fontId="7" fillId="0" borderId="1" xfId="126" applyNumberFormat="1" applyFont="1" applyFill="1" applyBorder="1" applyAlignment="1" applyProtection="1">
      <alignment horizontal="left" vertical="center"/>
    </xf>
    <xf numFmtId="187" fontId="9" fillId="0" borderId="1" xfId="126" applyNumberFormat="1" applyFont="1" applyFill="1" applyBorder="1" applyAlignment="1" applyProtection="1">
      <alignment vertical="center"/>
    </xf>
    <xf numFmtId="178" fontId="9" fillId="0" borderId="1" xfId="813" applyNumberFormat="1" applyFont="1" applyFill="1" applyBorder="1" applyAlignment="1">
      <alignment horizontal="right" vertical="center" wrapText="1"/>
    </xf>
    <xf numFmtId="0" fontId="9" fillId="0" borderId="1" xfId="624" applyNumberFormat="1" applyFont="1" applyFill="1" applyBorder="1" applyAlignment="1" applyProtection="1">
      <alignment horizontal="left" vertical="center"/>
    </xf>
    <xf numFmtId="0" fontId="7" fillId="0" borderId="0" xfId="126" applyFont="1" applyFill="1"/>
    <xf numFmtId="0" fontId="9" fillId="0" borderId="1" xfId="126" applyFont="1" applyFill="1" applyBorder="1" applyAlignment="1">
      <alignment horizontal="center" vertical="center"/>
    </xf>
    <xf numFmtId="187" fontId="9" fillId="0" borderId="1" xfId="126" applyNumberFormat="1" applyFont="1" applyFill="1" applyBorder="1" applyAlignment="1">
      <alignment horizontal="center" vertical="center"/>
    </xf>
    <xf numFmtId="0" fontId="7" fillId="0" borderId="0" xfId="811" applyFont="1" applyFill="1" applyAlignment="1">
      <alignment horizontal="right" vertical="center"/>
    </xf>
    <xf numFmtId="0" fontId="1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624" applyFont="1" applyFill="1" applyBorder="1" applyAlignment="1" applyProtection="1">
      <alignment vertical="center"/>
      <protection locked="0"/>
    </xf>
    <xf numFmtId="0" fontId="9" fillId="0" borderId="1" xfId="771" applyNumberFormat="1" applyFont="1" applyBorder="1" applyAlignment="1">
      <alignment horizontal="right" vertical="center"/>
    </xf>
    <xf numFmtId="0" fontId="14" fillId="0" borderId="1" xfId="771" applyNumberFormat="1" applyFont="1" applyBorder="1" applyAlignment="1">
      <alignment horizontal="right" vertical="center"/>
    </xf>
    <xf numFmtId="178" fontId="30" fillId="0" borderId="1" xfId="624" applyNumberFormat="1" applyFont="1" applyFill="1" applyBorder="1" applyAlignment="1" applyProtection="1">
      <alignment vertical="center"/>
      <protection locked="0"/>
    </xf>
    <xf numFmtId="0" fontId="30" fillId="0" borderId="1" xfId="824" applyNumberFormat="1" applyFont="1" applyFill="1" applyBorder="1" applyAlignment="1" applyProtection="1">
      <alignment vertical="center"/>
    </xf>
    <xf numFmtId="0" fontId="31" fillId="0" borderId="1" xfId="824" applyNumberFormat="1" applyFont="1" applyFill="1" applyBorder="1" applyAlignment="1" applyProtection="1">
      <alignment vertical="center"/>
    </xf>
    <xf numFmtId="0" fontId="20" fillId="0" borderId="1" xfId="624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9" fillId="0" borderId="1" xfId="0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</cellXfs>
  <cellStyles count="1092">
    <cellStyle name="常规" xfId="0" builtinId="0"/>
    <cellStyle name="0,0_x000d_&#10;NA_x000d_&#10;_2017年省对市(州)税收返还和转移支付预算" xfId="1"/>
    <cellStyle name="好_促进扩大信贷增量_四川省2017年省对市（州）税收返还和转移支付分地区预算（草案）--社保处" xfId="2"/>
    <cellStyle name="货币[0]" xfId="3" builtinId="7"/>
    <cellStyle name="好_4" xfId="4"/>
    <cellStyle name="输入" xfId="5" builtinId="20"/>
    <cellStyle name="20% - 强调文字颜色 3" xfId="6" builtinId="38"/>
    <cellStyle name="货币" xfId="7" builtinId="4"/>
    <cellStyle name="差_Sheet19" xfId="8"/>
    <cellStyle name="差_Sheet14_四川省2017年省对市（州）税收返还和转移支付分地区预算（草案）--社保处" xfId="9"/>
    <cellStyle name="差_2015直接融资汇总表 2 2_2017年省对市(州)税收返还和转移支付预算" xfId="10"/>
    <cellStyle name="20% - Accent1_2016年四川省省级一般公共预算支出执行情况表" xfId="11"/>
    <cellStyle name="千位分隔[0]" xfId="12" builtinId="6"/>
    <cellStyle name="差" xfId="13" builtinId="27"/>
    <cellStyle name="差_Sheet16_四川省2017年省对市（州）税收返还和转移支付分地区预算（草案）--社保处" xfId="14"/>
    <cellStyle name="好_2-46_四川省2017年省对市（州）税收返还和转移支付分地区预算（草案）--社保处" xfId="15"/>
    <cellStyle name="常规 26 2" xfId="16"/>
    <cellStyle name="常规 31 2" xfId="17"/>
    <cellStyle name="40% - 强调文字颜色 3" xfId="18" builtinId="39"/>
    <cellStyle name="Input 2" xfId="19"/>
    <cellStyle name="千位分隔" xfId="20" builtinId="3"/>
    <cellStyle name="60% - 强调文字颜色 3" xfId="21" builtinId="40"/>
    <cellStyle name="超链接" xfId="22" builtinId="8"/>
    <cellStyle name="百分比" xfId="23" builtinId="5"/>
    <cellStyle name="Calculation_2016年全省及省级财政收支执行及2017年预算草案表（20161206，预审自用稿）" xfId="24"/>
    <cellStyle name="60% - 强调文字颜色 4 2 2 2" xfId="25"/>
    <cellStyle name="差_4-14" xfId="26"/>
    <cellStyle name="常规 17 4_2016年四川省省级一般公共预算支出执行情况表" xfId="27"/>
    <cellStyle name="已访问的超链接" xfId="28" builtinId="9"/>
    <cellStyle name="差_促进扩大信贷增量 3" xfId="29"/>
    <cellStyle name="注释" xfId="30" builtinId="10"/>
    <cellStyle name="60% - 强调文字颜色 2" xfId="31" builtinId="36"/>
    <cellStyle name="标题 4" xfId="32" builtinId="19"/>
    <cellStyle name="60% - 强调文字颜色 1 2 2_2017年省对市(州)税收返还和转移支付预算" xfId="33"/>
    <cellStyle name="差_Sheet14" xfId="34"/>
    <cellStyle name="警告文本" xfId="35" builtinId="11"/>
    <cellStyle name="60% - 强调文字颜色 2 2 2" xfId="36"/>
    <cellStyle name="强调文字颜色 1 2 3" xfId="37"/>
    <cellStyle name="Note_2016年全省及省级财政收支执行及2017年预算草案表（20161206，预审自用稿）" xfId="38"/>
    <cellStyle name="标题" xfId="39" builtinId="15"/>
    <cellStyle name="解释性文本" xfId="40" builtinId="53"/>
    <cellStyle name="标题 1" xfId="41" builtinId="16"/>
    <cellStyle name="常规 2 3 2_2017年省对市(州)税收返还和转移支付预算" xfId="42"/>
    <cellStyle name="百分比 4" xfId="43"/>
    <cellStyle name="60% - 强调文字颜色 2 2 2 2" xfId="44"/>
    <cellStyle name="标题 2" xfId="45" builtinId="17"/>
    <cellStyle name="Accent6 2" xfId="46"/>
    <cellStyle name="60% - 强调文字颜色 1" xfId="47" builtinId="32"/>
    <cellStyle name="60% - 强调文字颜色 2 2 2 3" xfId="48"/>
    <cellStyle name="标题 3" xfId="49" builtinId="18"/>
    <cellStyle name="60% - 强调文字颜色 4" xfId="50" builtinId="44"/>
    <cellStyle name="输出" xfId="51" builtinId="21"/>
    <cellStyle name="Input" xfId="52"/>
    <cellStyle name="计算" xfId="53" builtinId="22"/>
    <cellStyle name="40% - 强调文字颜色 4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60% - 强调文字颜色 4 2 3" xfId="59"/>
    <cellStyle name="汇总" xfId="60" builtinId="25"/>
    <cellStyle name="好" xfId="61" builtinId="26"/>
    <cellStyle name="20% - Accent3 2" xfId="62"/>
    <cellStyle name="Heading 3" xfId="63"/>
    <cellStyle name="适中" xfId="64" builtinId="28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常规 47 2 3" xfId="69"/>
    <cellStyle name="差_5-农村教师周转房建设" xfId="70"/>
    <cellStyle name="20% - 强调文字颜色 2" xfId="71" builtinId="34"/>
    <cellStyle name="40% - 强调文字颜色 2" xfId="72" builtinId="35"/>
    <cellStyle name="40% - Accent1_2016年四川省省级一般公共预算支出执行情况表" xfId="73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差_汇总_2 2_2017年省对市(州)税收返还和转移支付预算" xfId="78"/>
    <cellStyle name="强调文字颜色 5" xfId="79" builtinId="45"/>
    <cellStyle name="40% - 强调文字颜色 5" xfId="80" builtinId="47"/>
    <cellStyle name="好_Sheet19_四川省2017年省对市（州）税收返还和转移支付分地区预算（草案）--社保处" xfId="81"/>
    <cellStyle name="60% - 强调文字颜色 5 2 2 2" xfId="82"/>
    <cellStyle name="60% - 强调文字颜色 5" xfId="83" builtinId="48"/>
    <cellStyle name="强调文字颜色 6" xfId="84" builtinId="49"/>
    <cellStyle name="适中 2" xfId="85"/>
    <cellStyle name="60% - 强调文字颜色 5 2 2 3" xfId="86"/>
    <cellStyle name="Heading 3 2" xfId="87"/>
    <cellStyle name="好_2015财金互动汇总（加人行、补成都） 4" xfId="88"/>
    <cellStyle name="差_2-62_四川省2017年省对市（州）税收返还和转移支付分地区预算（草案）--社保处" xfId="89"/>
    <cellStyle name="40% - 强调文字颜色 6" xfId="90" builtinId="51"/>
    <cellStyle name="差_2015直接融资汇总表 2" xfId="91"/>
    <cellStyle name="60% - 强调文字颜色 6" xfId="92" builtinId="52"/>
    <cellStyle name="_ET_STYLE_NoName_00_" xfId="93"/>
    <cellStyle name="千位分隔 3 2" xfId="94"/>
    <cellStyle name="标题 4 2 2" xfId="95"/>
    <cellStyle name="差_博物馆纪念馆逐步免费开放补助资金" xfId="96"/>
    <cellStyle name="20% - Accent2_2016年四川省省级一般公共预算支出执行情况表" xfId="97"/>
    <cellStyle name="强调文字颜色 1 2 2_2017年省对市(州)税收返还和转移支付预算" xfId="98"/>
    <cellStyle name="60% - 强调文字颜色 3 2_四川省2017年省对市（州）税收返还和转移支付分地区预算（草案）--社保处" xfId="99"/>
    <cellStyle name="0,0_x000d_&#10;NA_x000d_&#10; 4" xfId="100"/>
    <cellStyle name="20% - Accent2 2" xfId="101"/>
    <cellStyle name="60% - 强调文字颜色 3 2 2 2" xfId="102"/>
    <cellStyle name="差_“三区”文化人才专项资金" xfId="103"/>
    <cellStyle name="0,0_x000d_&#10;NA_x000d_&#10; 3" xfId="104"/>
    <cellStyle name="差_4-农村义教“营养改善计划”" xfId="105"/>
    <cellStyle name="强调文字颜色 2 2 3" xfId="106"/>
    <cellStyle name="20% - Accent2" xfId="107"/>
    <cellStyle name="差_4-24" xfId="108"/>
    <cellStyle name="60% - 强调文字颜色 3 2 2" xfId="109"/>
    <cellStyle name="差_8 2017年省对市（州）税收返还和转移支付预算分地区情况表（民族事业发展资金）(1)" xfId="110"/>
    <cellStyle name="20% - Accent3" xfId="111"/>
    <cellStyle name="60% - 强调文字颜色 3 2 3" xfId="112"/>
    <cellStyle name="差_4-30" xfId="113"/>
    <cellStyle name="强调文字颜色 2 2 2 2" xfId="114"/>
    <cellStyle name="20% - Accent1 2" xfId="115"/>
    <cellStyle name="0,0_x000d_&#10;NA_x000d_&#10; 2" xfId="116"/>
    <cellStyle name="强调文字颜色 2 2 2" xfId="117"/>
    <cellStyle name="20% - Accent1" xfId="118"/>
    <cellStyle name="0,0_x000d_&#10;NA_x000d_&#10;" xfId="119"/>
    <cellStyle name="20% - 强调文字颜色 3 2 2 3" xfId="120"/>
    <cellStyle name="差_四川省2017年省对市（州）税收返还和转移支付分地区预算（草案）--行政政法处" xfId="121"/>
    <cellStyle name="差_4-23" xfId="122"/>
    <cellStyle name="0,0_x000d_&#10;NA_x000d_&#10; 2 2" xfId="123"/>
    <cellStyle name="40% - 强调文字颜色 3 2 2_2017年省对市(州)税收返还和转移支付预算" xfId="124"/>
    <cellStyle name="0,0_x000d_&#10;NA_x000d_&#10; 2 3" xfId="125"/>
    <cellStyle name="常规 26 2 2" xfId="126"/>
    <cellStyle name="40% - 强调文字颜色 3 2" xfId="127"/>
    <cellStyle name="0,0_x000d_&#10;NA_x000d_&#10; 2_2017年省对市(州)税收返还和转移支付预算" xfId="128"/>
    <cellStyle name="20% - Accent3_2016年四川省省级一般公共预算支出执行情况表" xfId="129"/>
    <cellStyle name="Explanatory Text" xfId="130"/>
    <cellStyle name="Linked Cell_2016年全省及省级财政收支执行及2017年预算草案表（20161206，预审自用稿）" xfId="131"/>
    <cellStyle name="20% - Accent4" xfId="132"/>
    <cellStyle name="差_4-31" xfId="133"/>
    <cellStyle name="20% - Accent4 2" xfId="134"/>
    <cellStyle name="20% - Accent4_2016年四川省省级一般公共预算支出执行情况表" xfId="135"/>
    <cellStyle name="20% - Accent5" xfId="136"/>
    <cellStyle name="20% - Accent5 2" xfId="137"/>
    <cellStyle name="40% - Accent2_2016年四川省省级一般公共预算支出执行情况表" xfId="138"/>
    <cellStyle name="差_25 消防部队大型装备建设补助经费" xfId="139"/>
    <cellStyle name="20% - Accent5_2016年四川省省级一般公共预算支出执行情况表" xfId="140"/>
    <cellStyle name="差_汇总 2_四川省2017年省对市（州）税收返还和转移支付分地区预算（草案）--社保处" xfId="141"/>
    <cellStyle name="20% - Accent6" xfId="142"/>
    <cellStyle name="差_2-义务教育经费保障机制改革" xfId="143"/>
    <cellStyle name="20% - Accent6 2" xfId="144"/>
    <cellStyle name="20% - Accent6_2016年四川省省级一般公共预算支出执行情况表" xfId="145"/>
    <cellStyle name="Accent3 2" xfId="146"/>
    <cellStyle name="20% - 强调文字颜色 1 2" xfId="147"/>
    <cellStyle name="20% - 强调文字颜色 1 2 2" xfId="148"/>
    <cellStyle name="Note" xfId="149"/>
    <cellStyle name="20% - 强调文字颜色 1 2 2 2" xfId="150"/>
    <cellStyle name="Note 2" xfId="151"/>
    <cellStyle name="标题 5" xfId="152"/>
    <cellStyle name="20% - 强调文字颜色 1 2 2 3" xfId="153"/>
    <cellStyle name="差_1-政策性保险财政补助资金" xfId="154"/>
    <cellStyle name="20% - 强调文字颜色 1 2 2_2017年省对市(州)税收返还和转移支付预算" xfId="155"/>
    <cellStyle name="20% - 强调文字颜色 1 2 3" xfId="156"/>
    <cellStyle name="40% - 强调文字颜色 2 2" xfId="157"/>
    <cellStyle name="好_促进扩大信贷增量 3_四川省2017年省对市（州）税收返还和转移支付分地区预算（草案）--社保处" xfId="158"/>
    <cellStyle name="标题 5 2_2017年省对市(州)税收返还和转移支付预算" xfId="159"/>
    <cellStyle name="20% - 强调文字颜色 1 2_四川省2017年省对市（州）税收返还和转移支付分地区预算（草案）--社保处" xfId="160"/>
    <cellStyle name="差_2015直接融资汇总表" xfId="161"/>
    <cellStyle name="20% - 强调文字颜色 2 2" xfId="162"/>
    <cellStyle name="差_10-扶持民族地区教育发展" xfId="163"/>
    <cellStyle name="20% - 强调文字颜色 2 2 2" xfId="164"/>
    <cellStyle name="20% - 强调文字颜色 2 2 2 2" xfId="165"/>
    <cellStyle name="Input_2016年全省及省级财政收支执行及2017年预算草案表（20161206，预审自用稿）" xfId="166"/>
    <cellStyle name="差_3-创业担保贷款贴息及奖补" xfId="167"/>
    <cellStyle name="20% - 强调文字颜色 2 2 2 3" xfId="168"/>
    <cellStyle name="40% - Accent4 2" xfId="169"/>
    <cellStyle name="20% - 强调文字颜色 2 2 2_2017年省对市(州)税收返还和转移支付预算" xfId="170"/>
    <cellStyle name="20% - 强调文字颜色 2 2 3" xfId="171"/>
    <cellStyle name="20% - 强调文字颜色 2 2_四川省2017年省对市（州）税收返还和转移支付分地区预算（草案）--社保处" xfId="172"/>
    <cellStyle name="20% - 强调文字颜色 3 2" xfId="173"/>
    <cellStyle name="Heading 2" xfId="174"/>
    <cellStyle name="好_2-59_四川省2017年省对市（州）税收返还和转移支付分地区预算（草案）--社保处" xfId="175"/>
    <cellStyle name="差_Sheet29_四川省2017年省对市（州）税收返还和转移支付分地区预算（草案）--社保处" xfId="176"/>
    <cellStyle name="20% - 强调文字颜色 3 2 2" xfId="177"/>
    <cellStyle name="强调文字颜色 4 2 2 3" xfId="178"/>
    <cellStyle name="Heading 2 2" xfId="179"/>
    <cellStyle name="20% - 强调文字颜色 3 2 2 2" xfId="180"/>
    <cellStyle name="差_4-22" xfId="181"/>
    <cellStyle name="20% - 强调文字颜色 3 2 2_2017年省对市(州)税收返还和转移支付预算" xfId="182"/>
    <cellStyle name="差_Sheet7" xfId="183"/>
    <cellStyle name="20% - 强调文字颜色 3 2 3" xfId="184"/>
    <cellStyle name="20% - 强调文字颜色 3 2_四川省2017年省对市（州）税收返还和转移支付分地区预算（草案）--社保处" xfId="185"/>
    <cellStyle name="20% - 强调文字颜色 4 2" xfId="186"/>
    <cellStyle name="差_6" xfId="187"/>
    <cellStyle name="常规 3 2" xfId="188"/>
    <cellStyle name="40% - 强调文字颜色 5 2 2_2017年省对市(州)税收返还和转移支付预算" xfId="189"/>
    <cellStyle name="20% - 强调文字颜色 4 2 2" xfId="190"/>
    <cellStyle name="差_2016年四川省省级一般公共预算支出执行情况表" xfId="191"/>
    <cellStyle name="20% - 强调文字颜色 4 2 2 2" xfId="192"/>
    <cellStyle name="20% - 强调文字颜色 4 2 2 3" xfId="193"/>
    <cellStyle name="20% - 强调文字颜色 4 2 2_2017年省对市(州)税收返还和转移支付预算" xfId="194"/>
    <cellStyle name="标题 5 2" xfId="195"/>
    <cellStyle name="20% - 强调文字颜色 4 2 3" xfId="196"/>
    <cellStyle name="差_7-中等职业教育发展专项经费" xfId="197"/>
    <cellStyle name="20% - 强调文字颜色 4 2_四川省2017年省对市（州）税收返还和转移支付分地区预算（草案）--社保处" xfId="198"/>
    <cellStyle name="40% - 强调文字颜色 4 2 3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Accent5 2" xfId="204"/>
    <cellStyle name="差_促进扩大信贷增量 2 2_2017年省对市(州)税收返还和转移支付预算" xfId="205"/>
    <cellStyle name="20% - 强调文字颜色 5 2 2_2017年省对市(州)税收返还和转移支付预算" xfId="206"/>
    <cellStyle name="好_5-中央财政统借统还外债项目资金" xfId="207"/>
    <cellStyle name="20% - 强调文字颜色 5 2 3" xfId="208"/>
    <cellStyle name="差_2-46_四川省2017年省对市（州）税收返还和转移支付分地区预算（草案）--社保处" xfId="209"/>
    <cellStyle name="20% - 强调文字颜色 5 2_四川省2017年省对市（州）税收返还和转移支付分地区预算（草案）--社保处" xfId="210"/>
    <cellStyle name="差_汇总 2" xfId="211"/>
    <cellStyle name="20% - 强调文字颜色 6 2" xfId="212"/>
    <cellStyle name="差_2015直接融资汇总表 3_2017年省对市(州)税收返还和转移支付预算" xfId="213"/>
    <cellStyle name="20% - 强调文字颜色 6 2 2" xfId="214"/>
    <cellStyle name="输入 2 2 3" xfId="215"/>
    <cellStyle name="差_9 2017年省对市（州）税收返还和转移支付预算分地区情况表（全省工商行政管理专项经费）(1)" xfId="216"/>
    <cellStyle name="20% - 强调文字颜色 6 2 2 2" xfId="217"/>
    <cellStyle name="差_2-58" xfId="218"/>
    <cellStyle name="20% - 强调文字颜色 6 2 2 3" xfId="219"/>
    <cellStyle name="差_2-59" xfId="220"/>
    <cellStyle name="20% - 强调文字颜色 6 2 2_2017年省对市(州)税收返还和转移支付预算" xfId="221"/>
    <cellStyle name="差 2 2 2" xfId="222"/>
    <cellStyle name="20% - 强调文字颜色 6 2 3" xfId="223"/>
    <cellStyle name="差_汇总_1 2 2_2017年省对市(州)税收返还和转移支付预算" xfId="224"/>
    <cellStyle name="20% - 强调文字颜色 6 2_四川省2017年省对市（州）税收返还和转移支付分地区预算（草案）--社保处" xfId="225"/>
    <cellStyle name="千位分隔 3 2 3" xfId="226"/>
    <cellStyle name="标题 4 2 2 3" xfId="227"/>
    <cellStyle name="40% - Accent1" xfId="228"/>
    <cellStyle name="标题 3 2 2 3" xfId="229"/>
    <cellStyle name="40% - Accent1 2" xfId="230"/>
    <cellStyle name="40% - Accent2" xfId="231"/>
    <cellStyle name="40% - Accent2 2" xfId="232"/>
    <cellStyle name="差_5-中央财政统借统还外债项目资金" xfId="233"/>
    <cellStyle name="40% - Accent3" xfId="234"/>
    <cellStyle name="40% - Accent3 2" xfId="235"/>
    <cellStyle name="40% - Accent3_2016年四川省省级一般公共预算支出执行情况表" xfId="236"/>
    <cellStyle name="标题 3 2 2" xfId="237"/>
    <cellStyle name="差_汇总_1 2_2017年省对市(州)税收返还和转移支付预算" xfId="238"/>
    <cellStyle name="40% - Accent4" xfId="239"/>
    <cellStyle name="40% - Accent4_2016年四川省省级一般公共预算支出执行情况表" xfId="240"/>
    <cellStyle name="差_2017年省对市(州)税收返还和转移支付预算" xfId="241"/>
    <cellStyle name="警告文本 2" xfId="242"/>
    <cellStyle name="40% - Accent5" xfId="243"/>
    <cellStyle name="警告文本 2 2" xfId="244"/>
    <cellStyle name="40% - Accent5 2" xfId="245"/>
    <cellStyle name="差_7 2017年省对市（州）税收返还和转移支付预算分地区情况表（省级旅游发展资金）(1)" xfId="246"/>
    <cellStyle name="40% - Accent5_2016年四川省省级一般公共预算支出执行情况表" xfId="247"/>
    <cellStyle name="差_27 妇女儿童事业发展专项资金" xfId="248"/>
    <cellStyle name="40% - Accent6" xfId="249"/>
    <cellStyle name="差_汇总_2017年省对市(州)税收返还和转移支付预算" xfId="250"/>
    <cellStyle name="40% - Accent6 2" xfId="251"/>
    <cellStyle name="40% - Accent6_2016年四川省省级一般公共预算支出执行情况表" xfId="252"/>
    <cellStyle name="标题 5 2 3" xfId="253"/>
    <cellStyle name="40% - 强调文字颜色 1 2" xfId="254"/>
    <cellStyle name="40% - 强调文字颜色 1 2 2" xfId="255"/>
    <cellStyle name="40% - 强调文字颜色 6 2 2 3" xfId="256"/>
    <cellStyle name="40% - 强调文字颜色 1 2 2 2" xfId="257"/>
    <cellStyle name="40% - 强调文字颜色 1 2 2 3" xfId="258"/>
    <cellStyle name="40% - 强调文字颜色 1 2 2_2017年省对市(州)税收返还和转移支付预算" xfId="259"/>
    <cellStyle name="差_2017年省对市（州）税收返还和转移支付预算分地区情况表（华侨事务补助）(1)_四川省2017年省对市（州）税收返还和转移支付分地区预算（草案）--社保处" xfId="260"/>
    <cellStyle name="40% - 强调文字颜色 1 2 3" xfId="261"/>
    <cellStyle name="40% - 强调文字颜色 1 2_四川省2017年省对市（州）税收返还和转移支付分地区预算（草案）--社保处" xfId="262"/>
    <cellStyle name="差_Sheet18" xfId="263"/>
    <cellStyle name="40% - 强调文字颜色 2 2 2" xfId="264"/>
    <cellStyle name="差_4-29" xfId="265"/>
    <cellStyle name="差_4-5" xfId="266"/>
    <cellStyle name="40% - 强调文字颜色 2 2 2 2" xfId="267"/>
    <cellStyle name="差_Sheet26_四川省2017年省对市（州）税收返还和转移支付分地区预算（草案）--社保处" xfId="268"/>
    <cellStyle name="40% - 强调文字颜色 2 2 2 3" xfId="269"/>
    <cellStyle name="60% - 强调文字颜色 5 2" xfId="270"/>
    <cellStyle name="好_四川省2017年省对市（州）税收返还和转移支付分地区预算（草案）--社保处" xfId="271"/>
    <cellStyle name="40% - 强调文字颜色 2 2 2_2017年省对市(州)税收返还和转移支付预算" xfId="272"/>
    <cellStyle name="40% - 强调文字颜色 2 2 3" xfId="273"/>
    <cellStyle name="40% - 强调文字颜色 2 2_四川省2017年省对市（州）税收返还和转移支付分地区预算（草案）--社保处" xfId="274"/>
    <cellStyle name="常规 26 2 2 2" xfId="275"/>
    <cellStyle name="40% - 强调文字颜色 3 2 2" xfId="276"/>
    <cellStyle name="40% - 强调文字颜色 3 2 2 2" xfId="277"/>
    <cellStyle name="40% - 强调文字颜色 3 2 2 3" xfId="278"/>
    <cellStyle name="40% - 强调文字颜色 3 2 3" xfId="279"/>
    <cellStyle name="40% - 强调文字颜色 3 2_四川省2017年省对市（州）税收返还和转移支付分地区预算（草案）--社保处" xfId="280"/>
    <cellStyle name="60% - 强调文字颜色 4 2 2" xfId="281"/>
    <cellStyle name="Neutral 2" xfId="282"/>
    <cellStyle name="40% - 强调文字颜色 4 2 2" xfId="283"/>
    <cellStyle name="Linked Cell" xfId="284"/>
    <cellStyle name="40% - 强调文字颜色 4 2 2 2" xfId="285"/>
    <cellStyle name="Linked Cell 2" xfId="286"/>
    <cellStyle name="40% - 强调文字颜色 4 2 2 3" xfId="287"/>
    <cellStyle name="40% - 强调文字颜色 4 2 2_2017年省对市(州)税收返还和转移支付预算" xfId="288"/>
    <cellStyle name="标题 5 2 2" xfId="289"/>
    <cellStyle name="40% - 强调文字颜色 4 2_四川省2017年省对市（州）税收返还和转移支付分地区预算（草案）--社保处" xfId="290"/>
    <cellStyle name="Total 2" xfId="291"/>
    <cellStyle name="好 2 3" xfId="292"/>
    <cellStyle name="40% - 强调文字颜色 5 2" xfId="293"/>
    <cellStyle name="40% - 强调文字颜色 5 2 2" xfId="294"/>
    <cellStyle name="差_汇总 2 2_四川省2017年省对市（州）税收返还和转移支付分地区预算（草案）--社保处" xfId="295"/>
    <cellStyle name="40% - 强调文字颜色 5 2 2 2" xfId="296"/>
    <cellStyle name="Check Cell" xfId="297"/>
    <cellStyle name="40% - 强调文字颜色 5 2 2 3" xfId="298"/>
    <cellStyle name="40% - 强调文字颜色 5 2 3" xfId="299"/>
    <cellStyle name="40% - 强调文字颜色 5 2_四川省2017年省对市（州）税收返还和转移支付分地区预算（草案）--社保处" xfId="300"/>
    <cellStyle name="百分比 2 3 2" xfId="301"/>
    <cellStyle name="40% - 强调文字颜色 6 2" xfId="302"/>
    <cellStyle name="40% - 强调文字颜色 6 2 2" xfId="303"/>
    <cellStyle name="40% - 强调文字颜色 6 2 2 2" xfId="304"/>
    <cellStyle name="40% - 强调文字颜色 6 2 2_2017年省对市(州)税收返还和转移支付预算" xfId="305"/>
    <cellStyle name="60% - Accent6 2" xfId="306"/>
    <cellStyle name="40% - 强调文字颜色 6 2 3" xfId="307"/>
    <cellStyle name="40% - 强调文字颜色 6 2_四川省2017年省对市（州）税收返还和转移支付分地区预算（草案）--社保处" xfId="308"/>
    <cellStyle name="差_省级体育专项资金" xfId="309"/>
    <cellStyle name="60% - Accent1" xfId="310"/>
    <cellStyle name="60% - Accent1 2" xfId="311"/>
    <cellStyle name="Title 2" xfId="312"/>
    <cellStyle name="60% - Accent2" xfId="313"/>
    <cellStyle name="差_促进扩大信贷增量 3_2017年省对市(州)税收返还和转移支付预算" xfId="314"/>
    <cellStyle name="60% - Accent2 2" xfId="315"/>
    <cellStyle name="60% - Accent3" xfId="316"/>
    <cellStyle name="Total_2016年全省及省级财政收支执行及2017年预算草案表（20161206，预审自用稿）" xfId="317"/>
    <cellStyle name="60% - Accent3 2" xfId="318"/>
    <cellStyle name="Bad" xfId="319"/>
    <cellStyle name="差_28 基层干训机构建设补助专项资金" xfId="320"/>
    <cellStyle name="60% - Accent4" xfId="321"/>
    <cellStyle name="差_2-45_四川省2017年省对市（州）税收返还和转移支付分地区预算（草案）--社保处" xfId="322"/>
    <cellStyle name="差_2-50_四川省2017年省对市（州）税收返还和转移支付分地区预算（草案）--社保处" xfId="323"/>
    <cellStyle name="60% - Accent4 2" xfId="324"/>
    <cellStyle name="强调文字颜色 4 2" xfId="325"/>
    <cellStyle name="60% - Accent5" xfId="326"/>
    <cellStyle name="强调文字颜色 4 2 2" xfId="327"/>
    <cellStyle name="60% - Accent5 2" xfId="328"/>
    <cellStyle name="60% - 强调文字颜色 1 2 2 3" xfId="329"/>
    <cellStyle name="60% - Accent6" xfId="330"/>
    <cellStyle name="60% - 强调文字颜色 2 2 2_2017年省对市(州)税收返还和转移支付预算" xfId="331"/>
    <cellStyle name="60% - 强调文字颜色 1 2" xfId="332"/>
    <cellStyle name="Heading 4" xfId="333"/>
    <cellStyle name="60% - 强调文字颜色 1 2 2" xfId="334"/>
    <cellStyle name="Heading 4 2" xfId="335"/>
    <cellStyle name="60% - 强调文字颜色 1 2 2 2" xfId="336"/>
    <cellStyle name="60% - 强调文字颜色 1 2 3" xfId="337"/>
    <cellStyle name="差_2" xfId="338"/>
    <cellStyle name="60% - 强调文字颜色 1 2_四川省2017年省对市（州）税收返还和转移支付分地区预算（草案）--社保处" xfId="339"/>
    <cellStyle name="常规_一般预算简表_2006年预算执行及2007年预算安排(新科目　A4)" xfId="340"/>
    <cellStyle name="60% - 强调文字颜色 2 2" xfId="341"/>
    <cellStyle name="差_1 2017年省对市（州）税收返还和转移支付预算分地区情况表（华侨事务补助）(1)" xfId="342"/>
    <cellStyle name="60% - 强调文字颜色 2 2 3" xfId="343"/>
    <cellStyle name="60% - 强调文字颜色 2 2_四川省2017年省对市（州）税收返还和转移支付分地区预算（草案）--社保处" xfId="344"/>
    <cellStyle name="差_促进扩大信贷增量 2" xfId="345"/>
    <cellStyle name="60% - 强调文字颜色 3 2" xfId="346"/>
    <cellStyle name="60% - 强调文字颜色 3 2 2 3" xfId="347"/>
    <cellStyle name="60% - 强调文字颜色 3 2 2_2017年省对市(州)税收返还和转移支付预算" xfId="348"/>
    <cellStyle name="千位分隔 3" xfId="349"/>
    <cellStyle name="标题 4 2" xfId="350"/>
    <cellStyle name="Neutral" xfId="351"/>
    <cellStyle name="60% - 强调文字颜色 4 2" xfId="352"/>
    <cellStyle name="差_促进扩大信贷增量 2_2017年省对市(州)税收返还和转移支付预算" xfId="353"/>
    <cellStyle name="60% - 强调文字颜色 4 2 2 3" xfId="354"/>
    <cellStyle name="差_4-15" xfId="355"/>
    <cellStyle name="差_4-20" xfId="356"/>
    <cellStyle name="标题 1 2 2" xfId="357"/>
    <cellStyle name="差_促进扩大信贷增量 4" xfId="358"/>
    <cellStyle name="60% - 强调文字颜色 4 2 2_2017年省对市(州)税收返还和转移支付预算" xfId="359"/>
    <cellStyle name="差_1-12" xfId="360"/>
    <cellStyle name="60% - 强调文字颜色 4 2_四川省2017年省对市（州）税收返还和转移支付分地区预算（草案）--社保处" xfId="361"/>
    <cellStyle name="60% - 强调文字颜色 5 2 2" xfId="362"/>
    <cellStyle name="差_12 2017年省对市（州）税收返还和转移支付预算分地区情况表（民族地区春节慰问经费）(1)" xfId="363"/>
    <cellStyle name="60% - 强调文字颜色 5 2 2_2017年省对市(州)税收返还和转移支付预算" xfId="364"/>
    <cellStyle name="60% - 强调文字颜色 5 2 3" xfId="365"/>
    <cellStyle name="差 2 2_2017年省对市(州)税收返还和转移支付预算" xfId="366"/>
    <cellStyle name="60% - 强调文字颜色 5 2_四川省2017年省对市（州）税收返还和转移支付分地区预算（草案）--社保处" xfId="367"/>
    <cellStyle name="60% - 强调文字颜色 6 2" xfId="368"/>
    <cellStyle name="差_2015直接融资汇总表 2 2" xfId="369"/>
    <cellStyle name="60% - 强调文字颜色 6 2 2" xfId="370"/>
    <cellStyle name="60% - 强调文字颜色 6 2 2 2" xfId="371"/>
    <cellStyle name="60% - 强调文字颜色 6 2 2 3" xfId="372"/>
    <cellStyle name="差_20 国防动员专项经费" xfId="373"/>
    <cellStyle name="60% - 强调文字颜色 6 2 2_2017年省对市(州)税收返还和转移支付预算" xfId="374"/>
    <cellStyle name="常规_200704(第一稿）" xfId="375"/>
    <cellStyle name="差_2015财金互动汇总（加人行、补成都） 2" xfId="376"/>
    <cellStyle name="60% - 强调文字颜色 6 2 3" xfId="377"/>
    <cellStyle name="差_1-学前教育发展专项资金" xfId="378"/>
    <cellStyle name="60% - 强调文字颜色 6 2_四川省2017年省对市（州）税收返还和转移支付分地区预算（草案）--社保处" xfId="379"/>
    <cellStyle name="Accent1" xfId="380"/>
    <cellStyle name="常规 9 2" xfId="381"/>
    <cellStyle name="常规 3_15-省级防震减灾分情况" xfId="382"/>
    <cellStyle name="差_2-55_四川省2017年省对市（州）税收返还和转移支付分地区预算（草案）--社保处" xfId="383"/>
    <cellStyle name="差_2-60_四川省2017年省对市（州）税收返还和转移支付分地区预算（草案）--社保处" xfId="384"/>
    <cellStyle name="Accent1 2" xfId="385"/>
    <cellStyle name="好_2-46" xfId="386"/>
    <cellStyle name="差_Sheet16" xfId="387"/>
    <cellStyle name="Accent2" xfId="388"/>
    <cellStyle name="Accent2 2" xfId="389"/>
    <cellStyle name="Accent3" xfId="390"/>
    <cellStyle name="Accent4" xfId="391"/>
    <cellStyle name="Accent4 2" xfId="392"/>
    <cellStyle name="Accent6" xfId="393"/>
    <cellStyle name="差_4-11" xfId="394"/>
    <cellStyle name="好_2-62_四川省2017年省对市（州）税收返还和转移支付分地区预算（草案）--社保处" xfId="395"/>
    <cellStyle name="差_Sheet27_四川省2017年省对市（州）税收返还和转移支付分地区预算（草案）--社保处" xfId="396"/>
    <cellStyle name="差_Sheet32_四川省2017年省对市（州）税收返还和转移支付分地区预算（草案）--社保处" xfId="397"/>
    <cellStyle name="Accent5" xfId="398"/>
    <cellStyle name="差_促进扩大信贷增量 2_四川省2017年省对市（州）税收返还和转移支付分地区预算（草案）--社保处" xfId="399"/>
    <cellStyle name="强调文字颜色 1 2_四川省2017年省对市（州）税收返还和转移支付分地区预算（草案）--社保处" xfId="400"/>
    <cellStyle name="常规 11 3" xfId="401"/>
    <cellStyle name="Bad 2" xfId="402"/>
    <cellStyle name="好_文化产业发展专项资金" xfId="403"/>
    <cellStyle name="差_5 2017年省对市（州）税收返还和转移支付预算分地区情况表（全国重点寺观教堂维修经费业生中央财政补助资金）(1)" xfId="404"/>
    <cellStyle name="好_汇总_2017年省对市(州)税收返还和转移支付预算" xfId="405"/>
    <cellStyle name="Calculation" xfId="406"/>
    <cellStyle name="Calculation 2" xfId="407"/>
    <cellStyle name="no dec" xfId="408"/>
    <cellStyle name="Check Cell 2" xfId="409"/>
    <cellStyle name="Check Cell_2016年全省及省级财政收支执行及2017年预算草案表（20161206，预审自用稿）" xfId="410"/>
    <cellStyle name="Explanatory Text 2" xfId="411"/>
    <cellStyle name="差_2-58_四川省2017年省对市（州）税收返还和转移支付分地区预算（草案）--社保处" xfId="412"/>
    <cellStyle name="常规 10" xfId="413"/>
    <cellStyle name="Good" xfId="414"/>
    <cellStyle name="常规 10 2" xfId="415"/>
    <cellStyle name="Good 2" xfId="416"/>
    <cellStyle name="Heading 1" xfId="417"/>
    <cellStyle name="差_19 征兵经费" xfId="418"/>
    <cellStyle name="Heading 1 2" xfId="419"/>
    <cellStyle name="Heading 1_2016年全省及省级财政收支执行及2017年预算草案表（20161206，预审自用稿）" xfId="420"/>
    <cellStyle name="差_24 维稳经费" xfId="421"/>
    <cellStyle name="差_汇总_1 3" xfId="422"/>
    <cellStyle name="Heading 2_2016年全省及省级财政收支执行及2017年预算草案表（20161206，预审自用稿）" xfId="423"/>
    <cellStyle name="好_1-学前教育发展专项资金" xfId="424"/>
    <cellStyle name="标题 1 2 2 3" xfId="425"/>
    <cellStyle name="Heading 3_2016年全省及省级财政收支执行及2017年预算草案表（20161206，预审自用稿）" xfId="426"/>
    <cellStyle name="Normal_APR" xfId="427"/>
    <cellStyle name="百分比 3" xfId="428"/>
    <cellStyle name="Output" xfId="429"/>
    <cellStyle name="Output 2" xfId="430"/>
    <cellStyle name="差_地方纪检监察机关办案补助专项资金_四川省2017年省对市（州）税收返还和转移支付分地区预算（草案）--社保处" xfId="431"/>
    <cellStyle name="Output_2016年全省及省级财政收支执行及2017年预算草案表（20161206，预审自用稿）" xfId="432"/>
    <cellStyle name="Title" xfId="433"/>
    <cellStyle name="Total" xfId="434"/>
    <cellStyle name="Warning Text" xfId="435"/>
    <cellStyle name="Warning Text 2" xfId="436"/>
    <cellStyle name="差_%84表2：2016-2018年省级部门三年滚动规划报表" xfId="437"/>
    <cellStyle name="百分比 2" xfId="438"/>
    <cellStyle name="百分比 2 2" xfId="439"/>
    <cellStyle name="百分比 2 3" xfId="440"/>
    <cellStyle name="差_促进扩大信贷增量 2 2_四川省2017年省对市（州）税收返还和转移支付分地区预算（草案）--社保处" xfId="441"/>
    <cellStyle name="百分比 2 3 3" xfId="442"/>
    <cellStyle name="百分比 2 4" xfId="443"/>
    <cellStyle name="百分比 2 5" xfId="444"/>
    <cellStyle name="标题 3 2 2_2017年省对市(州)税收返还和转移支付预算" xfId="445"/>
    <cellStyle name="标题 1 2" xfId="446"/>
    <cellStyle name="标题 1 2 2 2" xfId="447"/>
    <cellStyle name="标题 1 2 2_2017年省对市(州)税收返还和转移支付预算" xfId="448"/>
    <cellStyle name="标题 1 2 3" xfId="449"/>
    <cellStyle name="差_4-21" xfId="450"/>
    <cellStyle name="标题 2 2" xfId="451"/>
    <cellStyle name="标题 2 2 2" xfId="452"/>
    <cellStyle name="标题 2 2 2 2" xfId="453"/>
    <cellStyle name="标题 2 2 2 3" xfId="454"/>
    <cellStyle name="标题 2 2 2_2017年省对市(州)税收返还和转移支付预算" xfId="455"/>
    <cellStyle name="标题 2 2 3" xfId="456"/>
    <cellStyle name="标题 3 2" xfId="457"/>
    <cellStyle name="标题 3 2 2 2" xfId="458"/>
    <cellStyle name="好_4-29" xfId="459"/>
    <cellStyle name="好_2 政法转移支付" xfId="460"/>
    <cellStyle name="常规 17 4" xfId="461"/>
    <cellStyle name="差_2-65_四川省2017年省对市（州）税收返还和转移支付分地区预算（草案）--社保处" xfId="462"/>
    <cellStyle name="标题 3 2 3" xfId="463"/>
    <cellStyle name="千位分隔 3 2 2" xfId="464"/>
    <cellStyle name="标题 4 2 2 2" xfId="465"/>
    <cellStyle name="标题 4 2 2_2017年省对市(州)税收返还和转移支付预算" xfId="466"/>
    <cellStyle name="千位分隔 3 3" xfId="467"/>
    <cellStyle name="标题 4 2 3" xfId="468"/>
    <cellStyle name="标题 5 3" xfId="469"/>
    <cellStyle name="差 2" xfId="470"/>
    <cellStyle name="差 2 2" xfId="471"/>
    <cellStyle name="差 2 2 3" xfId="472"/>
    <cellStyle name="差_10 2017年省对市（州）税收返还和转移支付预算分地区情况表（寺观教堂维修补助资金）(1)" xfId="473"/>
    <cellStyle name="计算 2 2_2017年省对市(州)税收返还和转移支付预算" xfId="474"/>
    <cellStyle name="好_2-50_四川省2017年省对市（州）税收返还和转移支付分地区预算（草案）--社保处" xfId="475"/>
    <cellStyle name="好_2-45_四川省2017年省对市（州）税收返还和转移支付分地区预算（草案）--社保处" xfId="476"/>
    <cellStyle name="差_Sheet15_四川省2017年省对市（州）税收返还和转移支付分地区预算（草案）--社保处" xfId="477"/>
    <cellStyle name="差_Sheet20_四川省2017年省对市（州）税收返还和转移支付分地区预算（草案）--社保处" xfId="478"/>
    <cellStyle name="差 2 3" xfId="479"/>
    <cellStyle name="差_2015财金互动汇总（加人行、补成都）_2017年省对市(州)税收返还和转移支付预算" xfId="480"/>
    <cellStyle name="差 2_四川省2017年省对市（州）税收返还和转移支付分地区预算（草案）--社保处" xfId="481"/>
    <cellStyle name="差_2015直接融资汇总表 4" xfId="482"/>
    <cellStyle name="差_11 2017年省对市（州）税收返还和转移支付预算分地区情况表（基层行政单位救灾专项资金）(1)" xfId="483"/>
    <cellStyle name="差_1-12_四川省2017年省对市（州）税收返还和转移支付分地区预算（草案）--社保处" xfId="484"/>
    <cellStyle name="差_123" xfId="485"/>
    <cellStyle name="差_国家级非物质文化遗产保护专项资金" xfId="486"/>
    <cellStyle name="差_13 2017年省对市（州）税收返还和转移支付预算分地区情况表（审计能力提升专项经费）(1)" xfId="487"/>
    <cellStyle name="差_14 2017年省对市（州）税收返还和转移支付预算分地区情况表（支持基层政权建设补助资金）(1)" xfId="488"/>
    <cellStyle name="差_15-省级防震减灾分情况" xfId="489"/>
    <cellStyle name="差_18 2017年省对市（州）税收返还和转移支付预算分地区情况表（全省法院系统业务经费）(1)" xfId="490"/>
    <cellStyle name="差_26 地方纪检监察机关办案补助专项资金" xfId="491"/>
    <cellStyle name="差_2 政法转移支付" xfId="492"/>
    <cellStyle name="差_2015财金互动汇总（加人行、补成都）" xfId="493"/>
    <cellStyle name="差_2015财金互动汇总（加人行、补成都） 2 2" xfId="494"/>
    <cellStyle name="差_2015财金互动汇总（加人行、补成都） 2 2_2017年省对市(州)税收返还和转移支付预算" xfId="495"/>
    <cellStyle name="差_2-65" xfId="496"/>
    <cellStyle name="差_2015财金互动汇总（加人行、补成都） 2 3" xfId="497"/>
    <cellStyle name="常规 10 4" xfId="498"/>
    <cellStyle name="差_省级科技计划项目专项资金" xfId="499"/>
    <cellStyle name="差_2015财金互动汇总（加人行、补成都） 2_2017年省对市(州)税收返还和转移支付预算" xfId="500"/>
    <cellStyle name="差_2015财金互动汇总（加人行、补成都） 3" xfId="501"/>
    <cellStyle name="差_2015财金互动汇总（加人行、补成都） 3_2017年省对市(州)税收返还和转移支付预算" xfId="502"/>
    <cellStyle name="差_2015财金互动汇总（加人行、补成都） 4" xfId="503"/>
    <cellStyle name="差_2015直接融资汇总表 2 3" xfId="504"/>
    <cellStyle name="差_2015直接融资汇总表 2_2017年省对市(州)税收返还和转移支付预算" xfId="505"/>
    <cellStyle name="差_汇总_1 2 3" xfId="506"/>
    <cellStyle name="差_2015直接融资汇总表 3" xfId="507"/>
    <cellStyle name="差_2015直接融资汇总表_2017年省对市(州)税收返还和转移支付预算" xfId="508"/>
    <cellStyle name="差_国家文物保护专项资金" xfId="509"/>
    <cellStyle name="差_2017年省对市（州）税收返还和转移支付预算分地区情况表（华侨事务补助）(1)" xfId="510"/>
    <cellStyle name="差_21 禁毒补助经费" xfId="511"/>
    <cellStyle name="差_22 2017年省对市（州）税收返还和转移支付预算分地区情况表（交警业务经费）(1)" xfId="512"/>
    <cellStyle name="差_23 铁路护路专项经费" xfId="513"/>
    <cellStyle name="常规 9" xfId="514"/>
    <cellStyle name="差_2-50" xfId="515"/>
    <cellStyle name="差_2-45" xfId="516"/>
    <cellStyle name="样式 1 2" xfId="517"/>
    <cellStyle name="差_2-46" xfId="518"/>
    <cellStyle name="差_2-52" xfId="519"/>
    <cellStyle name="常规 10 2 2 2" xfId="520"/>
    <cellStyle name="差_2-52_四川省2017年省对市（州）税收返还和转移支付分地区预算（草案）--社保处" xfId="521"/>
    <cellStyle name="差_2-60" xfId="522"/>
    <cellStyle name="差_2-55" xfId="523"/>
    <cellStyle name="差_2-59_四川省2017年省对市（州）税收返还和转移支付分地区预算（草案）--社保处" xfId="524"/>
    <cellStyle name="差_2-62" xfId="525"/>
    <cellStyle name="差_2-67" xfId="526"/>
    <cellStyle name="差_Sheet26" xfId="527"/>
    <cellStyle name="差_2-67_四川省2017年省对市（州）税收返还和转移支付分地区预算（草案）--社保处" xfId="528"/>
    <cellStyle name="差_汇总_1 2" xfId="529"/>
    <cellStyle name="差_2-财金互动" xfId="530"/>
    <cellStyle name="差_3 2017年省对市（州）税收返还和转移支付预算分地区情况表（到村任职）" xfId="531"/>
    <cellStyle name="差_3-义务教育均衡发展专项" xfId="532"/>
    <cellStyle name="差_4" xfId="533"/>
    <cellStyle name="差_4-12" xfId="534"/>
    <cellStyle name="差_地方纪检监察机关办案补助专项资金" xfId="535"/>
    <cellStyle name="差_4-8" xfId="536"/>
    <cellStyle name="差_4-9" xfId="537"/>
    <cellStyle name="差_6-扶持民办教育专项" xfId="538"/>
    <cellStyle name="差_促进扩大信贷增量 3_四川省2017年省对市（州）税收返还和转移支付分地区预算（草案）--社保处" xfId="539"/>
    <cellStyle name="差_6-省级财政政府与社会资本合作项目综合补助资金" xfId="540"/>
    <cellStyle name="差_7-普惠金融政府和社会资本合作以奖代补资金" xfId="541"/>
    <cellStyle name="差_Sheet20" xfId="542"/>
    <cellStyle name="差_Sheet15" xfId="543"/>
    <cellStyle name="好_2-45" xfId="544"/>
    <cellStyle name="好_2-50" xfId="545"/>
    <cellStyle name="差_Sheet18_四川省2017年省对市（州）税收返还和转移支付分地区预算（草案）--社保处" xfId="546"/>
    <cellStyle name="差_促进扩大信贷增量 2 3" xfId="547"/>
    <cellStyle name="差_Sheet19_四川省2017年省对市（州）税收返还和转移支付分地区预算（草案）--社保处" xfId="548"/>
    <cellStyle name="差_Sheet2" xfId="549"/>
    <cellStyle name="差_Sheet22" xfId="550"/>
    <cellStyle name="好_2-52" xfId="551"/>
    <cellStyle name="差_Sheet22_四川省2017年省对市（州）税收返还和转移支付分地区预算（草案）--社保处" xfId="552"/>
    <cellStyle name="好_2-52_四川省2017年省对市（州）税收返还和转移支付分地区预算（草案）--社保处" xfId="553"/>
    <cellStyle name="差_Sheet25" xfId="554"/>
    <cellStyle name="好_2-55" xfId="555"/>
    <cellStyle name="好_2-60" xfId="556"/>
    <cellStyle name="差_Sheet25_四川省2017年省对市（州）税收返还和转移支付分地区预算（草案）--社保处" xfId="557"/>
    <cellStyle name="好_2-55_四川省2017年省对市（州）税收返还和转移支付分地区预算（草案）--社保处" xfId="558"/>
    <cellStyle name="好_2-60_四川省2017年省对市（州）税收返还和转移支付分地区预算（草案）--社保处" xfId="559"/>
    <cellStyle name="解释性文本 2 2 3" xfId="560"/>
    <cellStyle name="差_Sheet32" xfId="561"/>
    <cellStyle name="差_Sheet27" xfId="562"/>
    <cellStyle name="好_2-62" xfId="563"/>
    <cellStyle name="差_促进扩大信贷增量_四川省2017年省对市（州）税收返还和转移支付分地区预算（草案）--社保处" xfId="564"/>
    <cellStyle name="差_Sheet29" xfId="565"/>
    <cellStyle name="好_2-59" xfId="566"/>
    <cellStyle name="差_Sheet33" xfId="567"/>
    <cellStyle name="好_2-58" xfId="568"/>
    <cellStyle name="差_Sheet33_四川省2017年省对市（州）税收返还和转移支付分地区预算（草案）--社保处" xfId="569"/>
    <cellStyle name="好_2-58_四川省2017年省对市（州）税收返还和转移支付分地区预算（草案）--社保处" xfId="570"/>
    <cellStyle name="差_促进扩大信贷增量" xfId="571"/>
    <cellStyle name="差_促进扩大信贷增量 2 2" xfId="572"/>
    <cellStyle name="差_促进扩大信贷增量_2017年省对市(州)税收返还和转移支付预算" xfId="573"/>
    <cellStyle name="差_公共文化服务体系建设" xfId="574"/>
    <cellStyle name="差_汇总" xfId="575"/>
    <cellStyle name="差_汇总 2 2" xfId="576"/>
    <cellStyle name="差_汇总 2 2_2017年省对市(州)税收返还和转移支付预算" xfId="577"/>
    <cellStyle name="差_汇总 2 3" xfId="578"/>
    <cellStyle name="差_汇总 2_2017年省对市(州)税收返还和转移支付预算" xfId="579"/>
    <cellStyle name="差_汇总 3" xfId="580"/>
    <cellStyle name="差_汇总_1 2 2" xfId="581"/>
    <cellStyle name="差_汇总 3_2017年省对市(州)税收返还和转移支付预算" xfId="582"/>
    <cellStyle name="差_汇总 3_四川省2017年省对市（州）税收返还和转移支付分地区预算（草案）--社保处" xfId="583"/>
    <cellStyle name="差_汇总 4" xfId="584"/>
    <cellStyle name="差_汇总_1" xfId="585"/>
    <cellStyle name="差_汇总_1 3_2017年省对市(州)税收返还和转移支付预算" xfId="586"/>
    <cellStyle name="差_汇总_2" xfId="587"/>
    <cellStyle name="差_汇总_2 2" xfId="588"/>
    <cellStyle name="差_汇总_2 2 2" xfId="589"/>
    <cellStyle name="差_汇总_2 2 2_2017年省对市(州)税收返还和转移支付预算" xfId="590"/>
    <cellStyle name="差_汇总_2 2 2_四川省2017年省对市（州）税收返还和转移支付分地区预算（草案）--社保处" xfId="591"/>
    <cellStyle name="差_汇总_2 2 3" xfId="592"/>
    <cellStyle name="差_汇总_2 2_四川省2017年省对市（州）税收返还和转移支付分地区预算（草案）--社保处" xfId="593"/>
    <cellStyle name="差_汇总_2 3" xfId="594"/>
    <cellStyle name="差_汇总_2 3_2017年省对市(州)税收返还和转移支付预算" xfId="595"/>
    <cellStyle name="差_汇总_2 3_四川省2017年省对市（州）税收返还和转移支付分地区预算（草案）--社保处" xfId="596"/>
    <cellStyle name="差_汇总_2_四川省2017年省对市（州）税收返还和转移支付分地区预算（草案）--社保处" xfId="597"/>
    <cellStyle name="差_汇总_四川省2017年省对市（州）税收返还和转移支付分地区预算（草案）--社保处" xfId="598"/>
    <cellStyle name="差_科技口6-30-35" xfId="599"/>
    <cellStyle name="差_美术馆公共图书馆文化馆（站）免费开放专项资金" xfId="600"/>
    <cellStyle name="差_其他工程费用计费" xfId="601"/>
    <cellStyle name="差_其他工程费用计费_四川省2017年省对市（州）税收返还和转移支付分地区预算（草案）--社保处" xfId="602"/>
    <cellStyle name="差_少数民族文化事业发展专项资金" xfId="603"/>
    <cellStyle name="差_省级文化发展专项资金" xfId="604"/>
    <cellStyle name="差_省级文物保护专项资金" xfId="605"/>
    <cellStyle name="差_四川省2017年省对市（州）税收返还和转移支付分地区预算（草案）--教科文处" xfId="606"/>
    <cellStyle name="差_四川省2017年省对市（州）税收返还和转移支付分地区预算（草案）--社保处" xfId="607"/>
    <cellStyle name="差_四川省2017年省对市（州）税收返还和转移支付分地区预算（草案）--债务金融处" xfId="608"/>
    <cellStyle name="差_体育场馆免费低收费开放补助资金" xfId="609"/>
    <cellStyle name="差_文化产业发展专项资金" xfId="610"/>
    <cellStyle name="差_宣传文化事业发展专项资金" xfId="611"/>
    <cellStyle name="差_债券贴息计算器" xfId="612"/>
    <cellStyle name="差_债券贴息计算器_四川省2017年省对市（州）税收返还和转移支付分地区预算（草案）--社保处" xfId="613"/>
    <cellStyle name="常规 10 2 2" xfId="614"/>
    <cellStyle name="常规 10 2 2 3" xfId="615"/>
    <cellStyle name="常规 10 2 2_2017年省对市(州)税收返还和转移支付预算" xfId="616"/>
    <cellStyle name="常规 10 2 3" xfId="617"/>
    <cellStyle name="常规 10 2 4" xfId="618"/>
    <cellStyle name="常规 10 2_2017年省对市(州)税收返还和转移支付预算" xfId="619"/>
    <cellStyle name="常规 10 3" xfId="620"/>
    <cellStyle name="常规 10 3 2" xfId="621"/>
    <cellStyle name="常规 10 3_123" xfId="622"/>
    <cellStyle name="常规 10 4 2" xfId="623"/>
    <cellStyle name="常规 10 4 3" xfId="624"/>
    <cellStyle name="常规 10 4 3 2" xfId="625"/>
    <cellStyle name="常规 10_123" xfId="626"/>
    <cellStyle name="常规 11" xfId="627"/>
    <cellStyle name="常规 11 2" xfId="628"/>
    <cellStyle name="常规 11 2 2" xfId="629"/>
    <cellStyle name="常规 11 2 3" xfId="630"/>
    <cellStyle name="常规 11 2_2017年省对市(州)税收返还和转移支付预算" xfId="631"/>
    <cellStyle name="好_20 国防动员专项经费" xfId="632"/>
    <cellStyle name="常规 12" xfId="633"/>
    <cellStyle name="常规 12 2" xfId="634"/>
    <cellStyle name="常规 12 3" xfId="635"/>
    <cellStyle name="常规 12_123" xfId="636"/>
    <cellStyle name="常规 13" xfId="637"/>
    <cellStyle name="常规 13 2" xfId="638"/>
    <cellStyle name="常规 13_四川省2017年省对市（州）税收返还和转移支付分地区预算（草案）--社保处" xfId="639"/>
    <cellStyle name="强调文字颜色 5 2 2 3" xfId="640"/>
    <cellStyle name="常规 14" xfId="641"/>
    <cellStyle name="常规 14 2" xfId="642"/>
    <cellStyle name="常规 15" xfId="643"/>
    <cellStyle name="常规 20" xfId="644"/>
    <cellStyle name="常规 15 2" xfId="645"/>
    <cellStyle name="常规 20 2" xfId="646"/>
    <cellStyle name="常规 15 4" xfId="647"/>
    <cellStyle name="常规 20 4" xfId="648"/>
    <cellStyle name="常规 16" xfId="649"/>
    <cellStyle name="常规 21" xfId="650"/>
    <cellStyle name="检查单元格 2 2 2" xfId="651"/>
    <cellStyle name="常规 16 2" xfId="652"/>
    <cellStyle name="常规 21 2" xfId="653"/>
    <cellStyle name="常规 17" xfId="654"/>
    <cellStyle name="常规 22" xfId="655"/>
    <cellStyle name="检查单元格 2 2 3" xfId="656"/>
    <cellStyle name="常规 17 2" xfId="657"/>
    <cellStyle name="常规 22 2" xfId="658"/>
    <cellStyle name="常规 17 2 2" xfId="659"/>
    <cellStyle name="好 2_四川省2017年省对市（州）税收返还和转移支付分地区预算（草案）--社保处" xfId="660"/>
    <cellStyle name="常规 17 2_2016年四川省省级一般公共预算支出执行情况表" xfId="661"/>
    <cellStyle name="常规 17 3" xfId="662"/>
    <cellStyle name="常规 17 4 2" xfId="663"/>
    <cellStyle name="常规 17_2016年四川省省级一般公共预算支出执行情况表" xfId="664"/>
    <cellStyle name="常规 18" xfId="665"/>
    <cellStyle name="常规 23" xfId="666"/>
    <cellStyle name="常规 18 2" xfId="667"/>
    <cellStyle name="常规 19" xfId="668"/>
    <cellStyle name="常规 24" xfId="669"/>
    <cellStyle name="常规 19 2" xfId="670"/>
    <cellStyle name="常规 24 2" xfId="671"/>
    <cellStyle name="常规 2" xfId="672"/>
    <cellStyle name="常规 2 2" xfId="673"/>
    <cellStyle name="常规 2 2 2" xfId="674"/>
    <cellStyle name="好_4-14" xfId="675"/>
    <cellStyle name="常规 2 2 2 2" xfId="676"/>
    <cellStyle name="常规 2 2 2 3" xfId="677"/>
    <cellStyle name="常规 2 2 2_2017年省对市(州)税收返还和转移支付预算" xfId="678"/>
    <cellStyle name="常规 2 2 3" xfId="679"/>
    <cellStyle name="好_4-15" xfId="680"/>
    <cellStyle name="好_4-20" xfId="681"/>
    <cellStyle name="常规 2 2 4" xfId="682"/>
    <cellStyle name="好_4-21" xfId="683"/>
    <cellStyle name="常规 2 2_2017年省对市(州)税收返还和转移支付预算" xfId="684"/>
    <cellStyle name="常规 2 3" xfId="685"/>
    <cellStyle name="常规 2 3 2" xfId="686"/>
    <cellStyle name="常规 2 3 2 2" xfId="687"/>
    <cellStyle name="常规 2 3 2 3" xfId="688"/>
    <cellStyle name="常规 2 3 3" xfId="689"/>
    <cellStyle name="常规 2 3 4" xfId="690"/>
    <cellStyle name="常规 2 3 5" xfId="691"/>
    <cellStyle name="常规 9_123" xfId="692"/>
    <cellStyle name="常规 2 3_2017年省对市(州)税收返还和转移支付预算" xfId="693"/>
    <cellStyle name="常规 2 4" xfId="694"/>
    <cellStyle name="常规 2 4 2" xfId="695"/>
    <cellStyle name="警告文本 2 2_2017年省对市(州)税收返还和转移支付预算" xfId="696"/>
    <cellStyle name="常规 2 4 2 2" xfId="697"/>
    <cellStyle name="常规 2 5" xfId="698"/>
    <cellStyle name="常规 2 5 2" xfId="699"/>
    <cellStyle name="常规 2 5 3" xfId="700"/>
    <cellStyle name="常规 2 5_2017年省对市(州)税收返还和转移支付预算" xfId="701"/>
    <cellStyle name="常规 2 6" xfId="702"/>
    <cellStyle name="常规 2_%84表2：2016-2018年省级部门三年滚动规划报表" xfId="703"/>
    <cellStyle name="常规 2_省级科预算草案表1.14" xfId="704"/>
    <cellStyle name="常规 20 2 2" xfId="705"/>
    <cellStyle name="常规 20 2_2016年社保基金收支执行及2017年预算草案表" xfId="706"/>
    <cellStyle name="常规 20 3" xfId="707"/>
    <cellStyle name="常规 20_2015年全省及省级财政收支执行及2016年预算草案表（20160120）企业处修改" xfId="708"/>
    <cellStyle name="常规 21 2 2" xfId="709"/>
    <cellStyle name="常规 21 3" xfId="710"/>
    <cellStyle name="常规 25" xfId="711"/>
    <cellStyle name="常规 30" xfId="712"/>
    <cellStyle name="常规 25 2" xfId="713"/>
    <cellStyle name="常规 30 2" xfId="714"/>
    <cellStyle name="常规 25 2 2" xfId="715"/>
    <cellStyle name="常规 30 2 2" xfId="716"/>
    <cellStyle name="常规 25 2_2016年社保基金收支执行及2017年预算草案表" xfId="717"/>
    <cellStyle name="常规 26" xfId="718"/>
    <cellStyle name="常规 31" xfId="719"/>
    <cellStyle name="常规 26_2016年社保基金收支执行及2017年预算草案表" xfId="720"/>
    <cellStyle name="常规 31_2016年社保基金收支执行及2017年预算草案表" xfId="721"/>
    <cellStyle name="常规 27" xfId="722"/>
    <cellStyle name="常规 32" xfId="723"/>
    <cellStyle name="常规 27 2" xfId="724"/>
    <cellStyle name="常规 27 2 2" xfId="725"/>
    <cellStyle name="常规 27 2_2016年四川省省级一般公共预算支出执行情况表" xfId="726"/>
    <cellStyle name="常规 27 3" xfId="727"/>
    <cellStyle name="常规 27_2016年四川省省级一般公共预算支出执行情况表" xfId="728"/>
    <cellStyle name="常规 28" xfId="729"/>
    <cellStyle name="常规 33" xfId="730"/>
    <cellStyle name="常规 28 2" xfId="731"/>
    <cellStyle name="常规_省级科预算草案表1.14" xfId="732"/>
    <cellStyle name="常规 28 2 2" xfId="733"/>
    <cellStyle name="常规_省级科预算草案表1.14 2" xfId="734"/>
    <cellStyle name="常规 28_2016年社保基金收支执行及2017年预算草案表" xfId="735"/>
    <cellStyle name="常规 29" xfId="736"/>
    <cellStyle name="常规 34" xfId="737"/>
    <cellStyle name="常规 3" xfId="738"/>
    <cellStyle name="常规 3 2 2" xfId="739"/>
    <cellStyle name="常规 3 2 2 2" xfId="740"/>
    <cellStyle name="常规 3 2 2 3" xfId="741"/>
    <cellStyle name="常规 3 2 2_2017年省对市(州)税收返还和转移支付预算" xfId="742"/>
    <cellStyle name="常规 3 2 3" xfId="743"/>
    <cellStyle name="常规 3 2 3 2" xfId="744"/>
    <cellStyle name="常规 3 2 4" xfId="745"/>
    <cellStyle name="常规 3 2_2016年四川省省级一般公共预算支出执行情况表" xfId="746"/>
    <cellStyle name="常规 3 3" xfId="747"/>
    <cellStyle name="常规 3 3 2" xfId="748"/>
    <cellStyle name="常规 3 3 3" xfId="749"/>
    <cellStyle name="常规 3 3_2017年省对市(州)税收返还和转移支付预算" xfId="750"/>
    <cellStyle name="常规 3 4" xfId="751"/>
    <cellStyle name="常规 30 2_2016年四川省省级一般公共预算支出执行情况表" xfId="752"/>
    <cellStyle name="常规 30 3" xfId="753"/>
    <cellStyle name="常规 30_2016年四川省省级一般公共预算支出执行情况表" xfId="754"/>
    <cellStyle name="常规 35" xfId="755"/>
    <cellStyle name="常规 4" xfId="756"/>
    <cellStyle name="常规 4 2" xfId="757"/>
    <cellStyle name="常规 4 2 2" xfId="758"/>
    <cellStyle name="常规 4 2_123" xfId="759"/>
    <cellStyle name="常规 4 3" xfId="760"/>
    <cellStyle name="常规 4_123" xfId="761"/>
    <cellStyle name="常规 47" xfId="762"/>
    <cellStyle name="常规 47 2" xfId="763"/>
    <cellStyle name="常规 47 2 2" xfId="764"/>
    <cellStyle name="常规 47 2 2 2" xfId="765"/>
    <cellStyle name="常规 47 3" xfId="766"/>
    <cellStyle name="好_Sheet26_四川省2017年省对市（州）税收返还和转移支付分地区预算（草案）--社保处" xfId="767"/>
    <cellStyle name="常规 47 4" xfId="768"/>
    <cellStyle name="常规 47 4 2" xfId="769"/>
    <cellStyle name="常规 47 4 2 2" xfId="770"/>
    <cellStyle name="常规 48" xfId="771"/>
    <cellStyle name="常规 48 2" xfId="772"/>
    <cellStyle name="常规 48 2 2" xfId="773"/>
    <cellStyle name="常规 48 3" xfId="774"/>
    <cellStyle name="常规 5" xfId="775"/>
    <cellStyle name="常规 5 2" xfId="776"/>
    <cellStyle name="常规 5 2 2" xfId="777"/>
    <cellStyle name="常规 5 2 3" xfId="778"/>
    <cellStyle name="常规 5 2_2017年省对市(州)税收返还和转移支付预算" xfId="779"/>
    <cellStyle name="常规 5 3" xfId="780"/>
    <cellStyle name="常规 5 4" xfId="781"/>
    <cellStyle name="好_4-8" xfId="782"/>
    <cellStyle name="常规 5_2017年省对市(州)税收返还和转移支付预算" xfId="783"/>
    <cellStyle name="常规 6" xfId="784"/>
    <cellStyle name="常规 6 2" xfId="785"/>
    <cellStyle name="常规 6 2 2" xfId="786"/>
    <cellStyle name="常规 6 2 2 2" xfId="787"/>
    <cellStyle name="常规 6 2 2 3" xfId="788"/>
    <cellStyle name="常规 6 2 2_2017年省对市(州)税收返还和转移支付预算" xfId="789"/>
    <cellStyle name="常规 6 2 3" xfId="790"/>
    <cellStyle name="常规 6 2 4" xfId="791"/>
    <cellStyle name="常规 6 2_2017年省对市(州)税收返还和转移支付预算" xfId="792"/>
    <cellStyle name="常规 6 3" xfId="793"/>
    <cellStyle name="常规 6 3 2" xfId="794"/>
    <cellStyle name="常规 6 3_123" xfId="795"/>
    <cellStyle name="常规 6 4" xfId="796"/>
    <cellStyle name="常规 6_123" xfId="797"/>
    <cellStyle name="常规 7" xfId="798"/>
    <cellStyle name="常规 7 2" xfId="799"/>
    <cellStyle name="常规 7 2 2" xfId="800"/>
    <cellStyle name="常规 7 2 3" xfId="801"/>
    <cellStyle name="常规 7 2_2017年省对市(州)税收返还和转移支付预算" xfId="802"/>
    <cellStyle name="好_4-9" xfId="803"/>
    <cellStyle name="常规 7 3" xfId="804"/>
    <cellStyle name="常规 7_四川省2017年省对市（州）税收返还和转移支付分地区预算（草案）--社保处" xfId="805"/>
    <cellStyle name="常规 8" xfId="806"/>
    <cellStyle name="常规 8 2" xfId="807"/>
    <cellStyle name="常规 9 2 2" xfId="808"/>
    <cellStyle name="常规 9 2_123" xfId="809"/>
    <cellStyle name="常规 9 3" xfId="810"/>
    <cellStyle name="常规_(陈诚修改稿)2006年全省及省级财政决算及07年预算执行情况表(A4 留底自用)" xfId="811"/>
    <cellStyle name="常规_(陈诚修改稿)2006年全省及省级财政决算及07年预算执行情况表(A4 留底自用) 2" xfId="812"/>
    <cellStyle name="常规_(陈诚修改稿)2006年全省及省级财政决算及07年预算执行情况表(A4 留底自用) 2 2 2" xfId="813"/>
    <cellStyle name="常规_(陈诚修改稿)2006年全省及省级财政决算及07年预算执行情况表(A4 留底自用) 2 2 2 2" xfId="814"/>
    <cellStyle name="常规_(陈诚修改稿)2006年全省及省级财政决算及07年预算执行情况表(A4 留底自用) 3" xfId="815"/>
    <cellStyle name="常规_2001年预算：预算收入及财力（12月21日上午定案表）" xfId="816"/>
    <cellStyle name="常规_2014年全省及省级财政收支执行及2015年预算草案表（20150123，自用稿）" xfId="817"/>
    <cellStyle name="常规_2015年全省及省级财政收支执行及2016年预算草案表（20160120）企业处修改" xfId="818"/>
    <cellStyle name="常规_2017年省级预算" xfId="819"/>
    <cellStyle name="常规_国有资本经营预算表样 2 2" xfId="820"/>
    <cellStyle name="汇总 2 3" xfId="821"/>
    <cellStyle name="常规_国资决算以及执行情况0712 2 2" xfId="822"/>
    <cellStyle name="常规_基金分析表(99.3)" xfId="823"/>
    <cellStyle name="常规_录入表" xfId="824"/>
    <cellStyle name="常规_社保基金预算报人大建议表样" xfId="825"/>
    <cellStyle name="常规_社保基金预算报人大建议表样 2" xfId="826"/>
    <cellStyle name="常规_社保基金预算报人大建议表样 3" xfId="827"/>
    <cellStyle name="常规_省级科预算草案表1.14 3" xfId="828"/>
    <cellStyle name="好 2" xfId="829"/>
    <cellStyle name="好 2 2" xfId="830"/>
    <cellStyle name="好 2 2 2" xfId="831"/>
    <cellStyle name="好_5-农村教师周转房建设" xfId="832"/>
    <cellStyle name="计算 2_四川省2017年省对市（州）税收返还和转移支付分地区预算（草案）--社保处" xfId="833"/>
    <cellStyle name="好 2 2 3" xfId="834"/>
    <cellStyle name="好 2 2_2017年省对市(州)税收返还和转移支付预算" xfId="835"/>
    <cellStyle name="好_%84表2：2016-2018年省级部门三年滚动规划报表" xfId="836"/>
    <cellStyle name="好_“三区”文化人才专项资金" xfId="837"/>
    <cellStyle name="好_1 2017年省对市（州）税收返还和转移支付预算分地区情况表（华侨事务补助）(1)" xfId="838"/>
    <cellStyle name="好_10 2017年省对市（州）税收返还和转移支付预算分地区情况表（寺观教堂维修补助资金）(1)" xfId="839"/>
    <cellStyle name="好_10-扶持民族地区教育发展" xfId="840"/>
    <cellStyle name="好_11 2017年省对市（州）税收返还和转移支付预算分地区情况表（基层行政单位救灾专项资金）(1)" xfId="841"/>
    <cellStyle name="好_1-12" xfId="842"/>
    <cellStyle name="好_1-12_四川省2017年省对市（州）税收返还和转移支付分地区预算（草案）--社保处" xfId="843"/>
    <cellStyle name="好_12 2017年省对市（州）税收返还和转移支付预算分地区情况表（民族地区春节慰问经费）(1)" xfId="844"/>
    <cellStyle name="好_123" xfId="845"/>
    <cellStyle name="好_13 2017年省对市（州）税收返还和转移支付预算分地区情况表（审计能力提升专项经费）(1)" xfId="846"/>
    <cellStyle name="好_14 2017年省对市（州）税收返还和转移支付预算分地区情况表（支持基层政权建设补助资金）(1)" xfId="847"/>
    <cellStyle name="好_15-省级防震减灾分情况" xfId="848"/>
    <cellStyle name="好_18 2017年省对市（州）税收返还和转移支付预算分地区情况表（全省法院系统业务经费）(1)" xfId="849"/>
    <cellStyle name="好_19 征兵经费" xfId="850"/>
    <cellStyle name="好_1-政策性保险财政补助资金" xfId="851"/>
    <cellStyle name="好_2" xfId="852"/>
    <cellStyle name="好_2015财金互动汇总（加人行、补成都）" xfId="853"/>
    <cellStyle name="好_2015财金互动汇总（加人行、补成都） 2" xfId="854"/>
    <cellStyle name="好_2015财金互动汇总（加人行、补成都） 2 2" xfId="855"/>
    <cellStyle name="好_2015财金互动汇总（加人行、补成都） 2 2_2017年省对市(州)税收返还和转移支付预算" xfId="856"/>
    <cellStyle name="好_2015财金互动汇总（加人行、补成都） 2 3" xfId="857"/>
    <cellStyle name="好_2015财金互动汇总（加人行、补成都） 2_2017年省对市(州)税收返还和转移支付预算" xfId="858"/>
    <cellStyle name="好_2015财金互动汇总（加人行、补成都） 3" xfId="859"/>
    <cellStyle name="好_2015财金互动汇总（加人行、补成都） 3_2017年省对市(州)税收返还和转移支付预算" xfId="860"/>
    <cellStyle name="好_2015财金互动汇总（加人行、补成都）_2017年省对市(州)税收返还和转移支付预算" xfId="861"/>
    <cellStyle name="好_2015直接融资汇总表" xfId="862"/>
    <cellStyle name="好_2015直接融资汇总表 2" xfId="863"/>
    <cellStyle name="好_2015直接融资汇总表 2 2" xfId="864"/>
    <cellStyle name="好_2015直接融资汇总表 2 2_2017年省对市(州)税收返还和转移支付预算" xfId="865"/>
    <cellStyle name="好_2015直接融资汇总表 2 3" xfId="866"/>
    <cellStyle name="好_2015直接融资汇总表 2_2017年省对市(州)税收返还和转移支付预算" xfId="867"/>
    <cellStyle name="好_2015直接融资汇总表 3" xfId="868"/>
    <cellStyle name="好_2015直接融资汇总表 3_2017年省对市(州)税收返还和转移支付预算" xfId="869"/>
    <cellStyle name="好_2015直接融资汇总表 4" xfId="870"/>
    <cellStyle name="好_2015直接融资汇总表_2017年省对市(州)税收返还和转移支付预算" xfId="871"/>
    <cellStyle name="好_2016年四川省省级一般公共预算支出执行情况表" xfId="872"/>
    <cellStyle name="好_2017年省对市(州)税收返还和转移支付预算" xfId="873"/>
    <cellStyle name="好_2017年省对市（州）税收返还和转移支付预算分地区情况表（华侨事务补助）(1)" xfId="874"/>
    <cellStyle name="好_2017年省对市（州）税收返还和转移支付预算分地区情况表（华侨事务补助）(1)_四川省2017年省对市（州）税收返还和转移支付分地区预算（草案）--社保处" xfId="875"/>
    <cellStyle name="好_21 禁毒补助经费" xfId="876"/>
    <cellStyle name="警告文本 2 3" xfId="877"/>
    <cellStyle name="好_22 2017年省对市（州）税收返还和转移支付预算分地区情况表（交警业务经费）(1)" xfId="878"/>
    <cellStyle name="好_23 铁路护路专项经费" xfId="879"/>
    <cellStyle name="好_24 维稳经费" xfId="880"/>
    <cellStyle name="好_25 消防部队大型装备建设补助经费" xfId="881"/>
    <cellStyle name="好_宣传文化事业发展专项资金" xfId="882"/>
    <cellStyle name="好_26 地方纪检监察机关办案补助专项资金" xfId="883"/>
    <cellStyle name="好_2-65" xfId="884"/>
    <cellStyle name="好_2-65_四川省2017年省对市（州）税收返还和转移支付分地区预算（草案）--社保处" xfId="885"/>
    <cellStyle name="好_2-67" xfId="886"/>
    <cellStyle name="好_2-67_四川省2017年省对市（州）税收返还和转移支付分地区预算（草案）--社保处" xfId="887"/>
    <cellStyle name="好_27 妇女儿童事业发展专项资金" xfId="888"/>
    <cellStyle name="好_28 基层干训机构建设补助专项资金" xfId="889"/>
    <cellStyle name="好_2-财金互动" xfId="890"/>
    <cellStyle name="好_2-义务教育经费保障机制改革" xfId="891"/>
    <cellStyle name="好_3 2017年省对市（州）税收返还和转移支付预算分地区情况表（到村任职）" xfId="892"/>
    <cellStyle name="好_3-创业担保贷款贴息及奖补" xfId="893"/>
    <cellStyle name="好_3-义务教育均衡发展专项" xfId="894"/>
    <cellStyle name="好_4-11" xfId="895"/>
    <cellStyle name="好_4-12" xfId="896"/>
    <cellStyle name="好_4-22" xfId="897"/>
    <cellStyle name="好_4-23" xfId="898"/>
    <cellStyle name="好_4-24" xfId="899"/>
    <cellStyle name="好_4-30" xfId="900"/>
    <cellStyle name="好_4-31" xfId="901"/>
    <cellStyle name="好_4-5" xfId="902"/>
    <cellStyle name="好_4-农村义教“营养改善计划”" xfId="903"/>
    <cellStyle name="好_5 2017年省对市（州）税收返还和转移支付预算分地区情况表（全国重点寺观教堂维修经费业生中央财政补助资金）(1)" xfId="904"/>
    <cellStyle name="好_6" xfId="905"/>
    <cellStyle name="好_6-扶持民办教育专项" xfId="906"/>
    <cellStyle name="好_6-省级财政政府与社会资本合作项目综合补助资金" xfId="907"/>
    <cellStyle name="好_7 2017年省对市（州）税收返还和转移支付预算分地区情况表（省级旅游发展资金）(1)" xfId="908"/>
    <cellStyle name="好_7-普惠金融政府和社会资本合作以奖代补资金" xfId="909"/>
    <cellStyle name="好_7-中等职业教育发展专项经费" xfId="910"/>
    <cellStyle name="好_8 2017年省对市（州）税收返还和转移支付预算分地区情况表（民族事业发展资金）(1)" xfId="911"/>
    <cellStyle name="好_9 2017年省对市（州）税收返还和转移支付预算分地区情况表（全省工商行政管理专项经费）(1)" xfId="912"/>
    <cellStyle name="好_Sheet14" xfId="913"/>
    <cellStyle name="好_Sheet14_四川省2017年省对市（州）税收返还和转移支付分地区预算（草案）--社保处" xfId="914"/>
    <cellStyle name="好_Sheet15" xfId="915"/>
    <cellStyle name="好_Sheet20" xfId="916"/>
    <cellStyle name="好_Sheet15_四川省2017年省对市（州）税收返还和转移支付分地区预算（草案）--社保处" xfId="917"/>
    <cellStyle name="好_Sheet20_四川省2017年省对市（州）税收返还和转移支付分地区预算（草案）--社保处" xfId="918"/>
    <cellStyle name="好_Sheet16" xfId="919"/>
    <cellStyle name="好_Sheet16_四川省2017年省对市（州）税收返还和转移支付分地区预算（草案）--社保处" xfId="920"/>
    <cellStyle name="好_Sheet18" xfId="921"/>
    <cellStyle name="好_Sheet18_四川省2017年省对市（州）税收返还和转移支付分地区预算（草案）--社保处" xfId="922"/>
    <cellStyle name="好_Sheet19" xfId="923"/>
    <cellStyle name="好_Sheet2" xfId="924"/>
    <cellStyle name="好_Sheet22" xfId="925"/>
    <cellStyle name="好_Sheet22_四川省2017年省对市（州）税收返还和转移支付分地区预算（草案）--社保处" xfId="926"/>
    <cellStyle name="好_Sheet25" xfId="927"/>
    <cellStyle name="好_Sheet25_四川省2017年省对市（州）税收返还和转移支付分地区预算（草案）--社保处" xfId="928"/>
    <cellStyle name="好_Sheet26" xfId="929"/>
    <cellStyle name="好_Sheet27" xfId="930"/>
    <cellStyle name="好_Sheet32" xfId="931"/>
    <cellStyle name="好_Sheet27_四川省2017年省对市（州）税收返还和转移支付分地区预算（草案）--社保处" xfId="932"/>
    <cellStyle name="好_Sheet32_四川省2017年省对市（州）税收返还和转移支付分地区预算（草案）--社保处" xfId="933"/>
    <cellStyle name="好_Sheet29" xfId="934"/>
    <cellStyle name="好_Sheet29_四川省2017年省对市（州）税收返还和转移支付分地区预算（草案）--社保处" xfId="935"/>
    <cellStyle name="好_Sheet33" xfId="936"/>
    <cellStyle name="好_Sheet33_四川省2017年省对市（州）税收返还和转移支付分地区预算（草案）--社保处" xfId="937"/>
    <cellStyle name="好_Sheet7" xfId="938"/>
    <cellStyle name="好_博物馆纪念馆逐步免费开放补助资金" xfId="939"/>
    <cellStyle name="好_促进扩大信贷增量" xfId="940"/>
    <cellStyle name="好_促进扩大信贷增量 2" xfId="941"/>
    <cellStyle name="好_促进扩大信贷增量 2 2" xfId="942"/>
    <cellStyle name="好_促进扩大信贷增量 2 2_2017年省对市(州)税收返还和转移支付预算" xfId="943"/>
    <cellStyle name="好_促进扩大信贷增量 2 2_四川省2017年省对市（州）税收返还和转移支付分地区预算（草案）--社保处" xfId="944"/>
    <cellStyle name="强调文字颜色 1 2" xfId="945"/>
    <cellStyle name="好_促进扩大信贷增量 2 3" xfId="946"/>
    <cellStyle name="好_促进扩大信贷增量 2_2017年省对市(州)税收返还和转移支付预算" xfId="947"/>
    <cellStyle name="好_促进扩大信贷增量 2_四川省2017年省对市（州）税收返还和转移支付分地区预算（草案）--社保处" xfId="948"/>
    <cellStyle name="好_促进扩大信贷增量 3" xfId="949"/>
    <cellStyle name="好_促进扩大信贷增量 3_2017年省对市(州)税收返还和转移支付预算" xfId="950"/>
    <cellStyle name="好_促进扩大信贷增量 4" xfId="951"/>
    <cellStyle name="好_促进扩大信贷增量_2017年省对市(州)税收返还和转移支付预算" xfId="952"/>
    <cellStyle name="好_地方纪检监察机关办案补助专项资金" xfId="953"/>
    <cellStyle name="好_地方纪检监察机关办案补助专项资金_四川省2017年省对市（州）税收返还和转移支付分地区预算（草案）--社保处" xfId="954"/>
    <cellStyle name="好_公共文化服务体系建设" xfId="955"/>
    <cellStyle name="好_国家级非物质文化遗产保护专项资金" xfId="956"/>
    <cellStyle name="好_国家文物保护专项资金" xfId="957"/>
    <cellStyle name="好_汇总" xfId="958"/>
    <cellStyle name="好_汇总 2" xfId="959"/>
    <cellStyle name="好_四川省2017年省对市（州）税收返还和转移支付分地区预算（草案）--教科文处" xfId="960"/>
    <cellStyle name="好_汇总 2 2" xfId="961"/>
    <cellStyle name="好_汇总 2 2_2017年省对市(州)税收返还和转移支付预算" xfId="962"/>
    <cellStyle name="好_汇总 2 2_四川省2017年省对市（州）税收返还和转移支付分地区预算（草案）--社保处" xfId="963"/>
    <cellStyle name="好_汇总 2 3" xfId="964"/>
    <cellStyle name="好_汇总 2_2017年省对市(州)税收返还和转移支付预算" xfId="965"/>
    <cellStyle name="好_汇总 2_四川省2017年省对市（州）税收返还和转移支付分地区预算（草案）--社保处" xfId="966"/>
    <cellStyle name="好_汇总 3" xfId="967"/>
    <cellStyle name="好_汇总 3_2017年省对市(州)税收返还和转移支付预算" xfId="968"/>
    <cellStyle name="好_汇总 3_四川省2017年省对市（州）税收返还和转移支付分地区预算（草案）--社保处" xfId="969"/>
    <cellStyle name="好_汇总 4" xfId="970"/>
    <cellStyle name="好_汇总_四川省2017年省对市（州）税收返还和转移支付分地区预算（草案）--社保处" xfId="971"/>
    <cellStyle name="好_科技口6-30-35" xfId="972"/>
    <cellStyle name="好_美术馆公共图书馆文化馆（站）免费开放专项资金" xfId="973"/>
    <cellStyle name="好_其他工程费用计费" xfId="974"/>
    <cellStyle name="好_其他工程费用计费_四川省2017年省对市（州）税收返还和转移支付分地区预算（草案）--社保处" xfId="975"/>
    <cellStyle name="好_少数民族文化事业发展专项资金" xfId="976"/>
    <cellStyle name="好_省级科技计划项目专项资金" xfId="977"/>
    <cellStyle name="好_省级体育专项资金" xfId="978"/>
    <cellStyle name="好_省级文化发展专项资金" xfId="979"/>
    <cellStyle name="好_省级文物保护专项资金" xfId="980"/>
    <cellStyle name="好_四川省2017年省对市（州）税收返还和转移支付分地区预算（草案）--行政政法处" xfId="981"/>
    <cellStyle name="好_四川省2017年省对市（州）税收返还和转移支付分地区预算（草案）--债务金融处" xfId="982"/>
    <cellStyle name="好_体育场馆免费低收费开放补助资金" xfId="983"/>
    <cellStyle name="好_债券贴息计算器" xfId="984"/>
    <cellStyle name="好_债券贴息计算器_四川省2017年省对市（州）税收返还和转移支付分地区预算（草案）--社保处" xfId="985"/>
    <cellStyle name="汇总 2" xfId="986"/>
    <cellStyle name="汇总 2 2" xfId="987"/>
    <cellStyle name="汇总 2 2 2" xfId="988"/>
    <cellStyle name="汇总 2 2 3" xfId="989"/>
    <cellStyle name="警告文本 2 2 2" xfId="990"/>
    <cellStyle name="汇总 2 2_2017年省对市(州)税收返还和转移支付预算" xfId="991"/>
    <cellStyle name="计算 2" xfId="992"/>
    <cellStyle name="计算 2 2" xfId="993"/>
    <cellStyle name="计算 2 2 2" xfId="994"/>
    <cellStyle name="计算 2 2 3" xfId="995"/>
    <cellStyle name="计算 2 3" xfId="996"/>
    <cellStyle name="检查单元格 2" xfId="997"/>
    <cellStyle name="检查单元格 2 2" xfId="998"/>
    <cellStyle name="检查单元格 2 2_2017年省对市(州)税收返还和转移支付预算" xfId="999"/>
    <cellStyle name="检查单元格 2 3" xfId="1000"/>
    <cellStyle name="检查单元格 2_四川省2017年省对市（州）税收返还和转移支付分地区预算（草案）--社保处" xfId="1001"/>
    <cellStyle name="解释性文本 2" xfId="1002"/>
    <cellStyle name="解释性文本 2 2" xfId="1003"/>
    <cellStyle name="解释性文本 2 2 2" xfId="1004"/>
    <cellStyle name="解释性文本 2 2_2017年省对市(州)税收返还和转移支付预算" xfId="1005"/>
    <cellStyle name="解释性文本 2 3" xfId="1006"/>
    <cellStyle name="警告文本 2 2 3" xfId="1007"/>
    <cellStyle name="链接单元格 2" xfId="1008"/>
    <cellStyle name="链接单元格 2 2" xfId="1009"/>
    <cellStyle name="链接单元格 2 2 2" xfId="1010"/>
    <cellStyle name="链接单元格 2 2 3" xfId="1011"/>
    <cellStyle name="链接单元格 2 2_2017年省对市(州)税收返还和转移支付预算" xfId="1012"/>
    <cellStyle name="链接单元格 2 3" xfId="1013"/>
    <cellStyle name="普通_97-917" xfId="1014"/>
    <cellStyle name="千分位[0]_laroux" xfId="1015"/>
    <cellStyle name="千分位_97-917" xfId="1016"/>
    <cellStyle name="千位[0]_ 表八" xfId="1017"/>
    <cellStyle name="千位_ 表八" xfId="1018"/>
    <cellStyle name="千位分隔 2" xfId="1019"/>
    <cellStyle name="千位分隔 2 2" xfId="1020"/>
    <cellStyle name="千位分隔 2 2 2" xfId="1021"/>
    <cellStyle name="千位分隔 2 2 2 2" xfId="1022"/>
    <cellStyle name="千位分隔 2 2 2 3" xfId="1023"/>
    <cellStyle name="千位分隔 2 2 3" xfId="1024"/>
    <cellStyle name="千位分隔 2 2 4" xfId="1025"/>
    <cellStyle name="千位分隔 2 3" xfId="1026"/>
    <cellStyle name="千位分隔 2 3 2" xfId="1027"/>
    <cellStyle name="千位分隔 2 3 3" xfId="1028"/>
    <cellStyle name="千位分隔 2 4" xfId="1029"/>
    <cellStyle name="千位分隔 3 4" xfId="1030"/>
    <cellStyle name="千位分隔 4" xfId="1031"/>
    <cellStyle name="强调文字颜色 1 2 2" xfId="1032"/>
    <cellStyle name="强调文字颜色 1 2 2 2" xfId="1033"/>
    <cellStyle name="强调文字颜色 1 2 2 3" xfId="1034"/>
    <cellStyle name="强调文字颜色 2 2" xfId="1035"/>
    <cellStyle name="强调文字颜色 2 2 2 3" xfId="1036"/>
    <cellStyle name="强调文字颜色 2 2 2_2017年省对市(州)税收返还和转移支付预算" xfId="1037"/>
    <cellStyle name="强调文字颜色 2 2_四川省2017年省对市（州）税收返还和转移支付分地区预算（草案）--社保处" xfId="1038"/>
    <cellStyle name="强调文字颜色 3 2" xfId="1039"/>
    <cellStyle name="强调文字颜色 3 2 2" xfId="1040"/>
    <cellStyle name="强调文字颜色 3 2 2 2" xfId="1041"/>
    <cellStyle name="强调文字颜色 3 2 2 3" xfId="1042"/>
    <cellStyle name="强调文字颜色 3 2 2_2017年省对市(州)税收返还和转移支付预算" xfId="1043"/>
    <cellStyle name="强调文字颜色 3 2 3" xfId="1044"/>
    <cellStyle name="强调文字颜色 3 2_四川省2017年省对市（州）税收返还和转移支付分地区预算（草案）--社保处" xfId="1045"/>
    <cellStyle name="强调文字颜色 4 2 2 2" xfId="1046"/>
    <cellStyle name="强调文字颜色 4 2 2_2017年省对市(州)税收返还和转移支付预算" xfId="1047"/>
    <cellStyle name="强调文字颜色 4 2 3" xfId="1048"/>
    <cellStyle name="强调文字颜色 4 2_四川省2017年省对市（州）税收返还和转移支付分地区预算（草案）--社保处" xfId="1049"/>
    <cellStyle name="强调文字颜色 5 2" xfId="1050"/>
    <cellStyle name="强调文字颜色 5 2 2" xfId="1051"/>
    <cellStyle name="强调文字颜色 5 2 2 2" xfId="1052"/>
    <cellStyle name="强调文字颜色 5 2 2_2017年省对市(州)税收返还和转移支付预算" xfId="1053"/>
    <cellStyle name="强调文字颜色 5 2 3" xfId="1054"/>
    <cellStyle name="强调文字颜色 5 2_四川省2017年省对市（州）税收返还和转移支付分地区预算（草案）--社保处" xfId="1055"/>
    <cellStyle name="强调文字颜色 6 2" xfId="1056"/>
    <cellStyle name="强调文字颜色 6 2 2" xfId="1057"/>
    <cellStyle name="强调文字颜色 6 2 2 2" xfId="1058"/>
    <cellStyle name="强调文字颜色 6 2 2 3" xfId="1059"/>
    <cellStyle name="强调文字颜色 6 2 2_2017年省对市(州)税收返还和转移支付预算" xfId="1060"/>
    <cellStyle name="强调文字颜色 6 2 3" xfId="1061"/>
    <cellStyle name="强调文字颜色 6 2_四川省2017年省对市（州）税收返还和转移支付分地区预算（草案）--社保处" xfId="1062"/>
    <cellStyle name="适中 2 2" xfId="1063"/>
    <cellStyle name="适中 2 2 2" xfId="1064"/>
    <cellStyle name="适中 2 2 3" xfId="1065"/>
    <cellStyle name="适中 2 2_2017年省对市(州)税收返还和转移支付预算" xfId="1066"/>
    <cellStyle name="适中 2 3" xfId="1067"/>
    <cellStyle name="适中 2_四川省2017年省对市（州）税收返还和转移支付分地区预算（草案）--社保处" xfId="1068"/>
    <cellStyle name="输出 2" xfId="1069"/>
    <cellStyle name="输出 2 2" xfId="1070"/>
    <cellStyle name="输出 2 2 2" xfId="1071"/>
    <cellStyle name="输出 2 2 3" xfId="1072"/>
    <cellStyle name="输出 2 2_2017年省对市(州)税收返还和转移支付预算" xfId="1073"/>
    <cellStyle name="输出 2 3" xfId="1074"/>
    <cellStyle name="输出 2_四川省2017年省对市（州）税收返还和转移支付分地区预算（草案）--社保处" xfId="1075"/>
    <cellStyle name="输入 2" xfId="1076"/>
    <cellStyle name="输入 2 2" xfId="1077"/>
    <cellStyle name="输入 2 2 2" xfId="1078"/>
    <cellStyle name="输入 2 2_2017年省对市(州)税收返还和转移支付预算" xfId="1079"/>
    <cellStyle name="输入 2 3" xfId="1080"/>
    <cellStyle name="输入 2_四川省2017年省对市（州）税收返还和转移支付分地区预算（草案）--社保处" xfId="1081"/>
    <cellStyle name="未定义" xfId="1082"/>
    <cellStyle name="样式 1" xfId="1083"/>
    <cellStyle name="样式 1_2017年省对市(州)税收返还和转移支付预算" xfId="1084"/>
    <cellStyle name="注释 2" xfId="1085"/>
    <cellStyle name="注释 2 2" xfId="1086"/>
    <cellStyle name="注释 2 2 2" xfId="1087"/>
    <cellStyle name="注释 2 2 3" xfId="1088"/>
    <cellStyle name="注释 2 2_四川省2017年省对市（州）税收返还和转移支付分地区预算（草案）--社保处" xfId="1089"/>
    <cellStyle name="注释 2 3" xfId="1090"/>
    <cellStyle name="注释 2_四川省2017年省对市（州）税收返还和转移支付分地区预算（草案）--社保处" xfId="109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3.xml"/><Relationship Id="rId36" Type="http://schemas.openxmlformats.org/officeDocument/2006/relationships/externalLink" Target="externalLinks/externalLink2.xml"/><Relationship Id="rId35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146;\&#39044;&#31639;&#24037;&#20316;&#36164;&#26009;\2017&#39044;&#31639;&#21450;&#30456;&#20851;&#36164;&#26009;\2017&#39044;&#31639;&#20844;&#24320;\&#21306;&#32423;&#20844;&#243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30"/>
  <sheetViews>
    <sheetView zoomScale="85" zoomScaleNormal="85" workbookViewId="0">
      <selection activeCell="A6" sqref="A6"/>
    </sheetView>
  </sheetViews>
  <sheetFormatPr defaultColWidth="9" defaultRowHeight="19.5" customHeight="1" outlineLevelCol="1"/>
  <cols>
    <col min="1" max="1" width="68.5" customWidth="1"/>
    <col min="2" max="2" width="45.75" customWidth="1"/>
  </cols>
  <sheetData>
    <row r="1" ht="33" customHeight="1" spans="1:1">
      <c r="A1" s="395" t="s">
        <v>0</v>
      </c>
    </row>
    <row r="2" ht="49.5" customHeight="1" spans="1:2">
      <c r="A2" s="383" t="s">
        <v>1</v>
      </c>
      <c r="B2" s="383"/>
    </row>
    <row r="3" ht="26.25" customHeight="1" spans="1:2">
      <c r="A3" s="384"/>
      <c r="B3" s="385" t="s">
        <v>2</v>
      </c>
    </row>
    <row r="4" ht="33" customHeight="1" spans="1:2">
      <c r="A4" s="59" t="s">
        <v>3</v>
      </c>
      <c r="B4" s="59" t="s">
        <v>4</v>
      </c>
    </row>
    <row r="5" ht="33" customHeight="1" spans="1:2">
      <c r="A5" s="396" t="s">
        <v>5</v>
      </c>
      <c r="B5" s="397">
        <f>SUM(B6:B21)</f>
        <v>44550</v>
      </c>
    </row>
    <row r="6" ht="33" customHeight="1" spans="1:2">
      <c r="A6" s="350" t="s">
        <v>6</v>
      </c>
      <c r="B6" s="398">
        <v>14413</v>
      </c>
    </row>
    <row r="7" ht="33" customHeight="1" spans="1:2">
      <c r="A7" s="350" t="s">
        <v>7</v>
      </c>
      <c r="B7" s="398">
        <v>0</v>
      </c>
    </row>
    <row r="8" ht="33" customHeight="1" spans="1:2">
      <c r="A8" s="350" t="s">
        <v>8</v>
      </c>
      <c r="B8" s="398">
        <v>4205</v>
      </c>
    </row>
    <row r="9" ht="33" customHeight="1" spans="1:2">
      <c r="A9" s="350" t="s">
        <v>9</v>
      </c>
      <c r="B9" s="398">
        <v>0</v>
      </c>
    </row>
    <row r="10" ht="33" customHeight="1" spans="1:2">
      <c r="A10" s="350" t="s">
        <v>10</v>
      </c>
      <c r="B10" s="398">
        <v>552</v>
      </c>
    </row>
    <row r="11" ht="33" customHeight="1" spans="1:2">
      <c r="A11" s="350" t="s">
        <v>11</v>
      </c>
      <c r="B11" s="398">
        <v>7</v>
      </c>
    </row>
    <row r="12" ht="33" customHeight="1" spans="1:2">
      <c r="A12" s="350" t="s">
        <v>12</v>
      </c>
      <c r="B12" s="398">
        <v>2352</v>
      </c>
    </row>
    <row r="13" ht="33" customHeight="1" spans="1:2">
      <c r="A13" s="350" t="s">
        <v>13</v>
      </c>
      <c r="B13" s="398">
        <v>590</v>
      </c>
    </row>
    <row r="14" ht="33" customHeight="1" spans="1:2">
      <c r="A14" s="350" t="s">
        <v>14</v>
      </c>
      <c r="B14" s="398">
        <v>436</v>
      </c>
    </row>
    <row r="15" ht="33" customHeight="1" spans="1:2">
      <c r="A15" s="350" t="s">
        <v>15</v>
      </c>
      <c r="B15" s="398">
        <v>923</v>
      </c>
    </row>
    <row r="16" ht="33" customHeight="1" spans="1:2">
      <c r="A16" s="350" t="s">
        <v>16</v>
      </c>
      <c r="B16" s="398">
        <v>3939</v>
      </c>
    </row>
    <row r="17" ht="33" customHeight="1" spans="1:2">
      <c r="A17" s="350" t="s">
        <v>17</v>
      </c>
      <c r="B17" s="398">
        <v>182</v>
      </c>
    </row>
    <row r="18" ht="33" customHeight="1" spans="1:2">
      <c r="A18" s="350" t="s">
        <v>18</v>
      </c>
      <c r="B18" s="398">
        <v>12966</v>
      </c>
    </row>
    <row r="19" ht="33" customHeight="1" spans="1:2">
      <c r="A19" s="350" t="s">
        <v>19</v>
      </c>
      <c r="B19" s="398">
        <v>3985</v>
      </c>
    </row>
    <row r="20" ht="33" customHeight="1" spans="1:2">
      <c r="A20" s="350" t="s">
        <v>20</v>
      </c>
      <c r="B20" s="398">
        <v>0</v>
      </c>
    </row>
    <row r="21" ht="33" customHeight="1" spans="1:2">
      <c r="A21" s="350" t="s">
        <v>21</v>
      </c>
      <c r="B21" s="398">
        <v>0</v>
      </c>
    </row>
    <row r="22" ht="33" customHeight="1" spans="1:2">
      <c r="A22" s="396" t="s">
        <v>22</v>
      </c>
      <c r="B22" s="397">
        <f>SUM(B23:B29)</f>
        <v>29900</v>
      </c>
    </row>
    <row r="23" ht="33" customHeight="1" spans="1:2">
      <c r="A23" s="350" t="s">
        <v>23</v>
      </c>
      <c r="B23" s="398">
        <v>2786</v>
      </c>
    </row>
    <row r="24" ht="33" customHeight="1" spans="1:2">
      <c r="A24" s="350" t="s">
        <v>24</v>
      </c>
      <c r="B24" s="398">
        <v>1681</v>
      </c>
    </row>
    <row r="25" ht="33" customHeight="1" spans="1:2">
      <c r="A25" s="350" t="s">
        <v>25</v>
      </c>
      <c r="B25" s="398">
        <v>1214</v>
      </c>
    </row>
    <row r="26" ht="33" customHeight="1" spans="1:2">
      <c r="A26" s="350" t="s">
        <v>26</v>
      </c>
      <c r="B26" s="398">
        <v>8</v>
      </c>
    </row>
    <row r="27" ht="33" customHeight="1" spans="1:2">
      <c r="A27" s="353" t="s">
        <v>27</v>
      </c>
      <c r="B27" s="398">
        <v>19646</v>
      </c>
    </row>
    <row r="28" ht="33" customHeight="1" spans="1:2">
      <c r="A28" s="399" t="s">
        <v>28</v>
      </c>
      <c r="B28" s="398">
        <v>4</v>
      </c>
    </row>
    <row r="29" ht="33" customHeight="1" spans="1:2">
      <c r="A29" s="350" t="s">
        <v>29</v>
      </c>
      <c r="B29" s="398">
        <f>4239+322</f>
        <v>4561</v>
      </c>
    </row>
    <row r="30" ht="33" customHeight="1" spans="1:2">
      <c r="A30" s="400" t="s">
        <v>30</v>
      </c>
      <c r="B30" s="397">
        <f>B5+B22</f>
        <v>74450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73" firstPageNumber="135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4"/>
  <sheetViews>
    <sheetView topLeftCell="A22" workbookViewId="0">
      <selection activeCell="A24" sqref="A24"/>
    </sheetView>
  </sheetViews>
  <sheetFormatPr defaultColWidth="9" defaultRowHeight="14.25" outlineLevelCol="1"/>
  <cols>
    <col min="1" max="1" width="49.75" style="255" customWidth="1"/>
    <col min="2" max="2" width="49.75" style="256" customWidth="1"/>
    <col min="3" max="256" width="9" style="256"/>
    <col min="257" max="258" width="49.75" style="256" customWidth="1"/>
    <col min="259" max="512" width="9" style="256"/>
    <col min="513" max="514" width="49.75" style="256" customWidth="1"/>
    <col min="515" max="768" width="9" style="256"/>
    <col min="769" max="770" width="49.75" style="256" customWidth="1"/>
    <col min="771" max="1024" width="9" style="256"/>
    <col min="1025" max="1026" width="49.75" style="256" customWidth="1"/>
    <col min="1027" max="1280" width="9" style="256"/>
    <col min="1281" max="1282" width="49.75" style="256" customWidth="1"/>
    <col min="1283" max="1536" width="9" style="256"/>
    <col min="1537" max="1538" width="49.75" style="256" customWidth="1"/>
    <col min="1539" max="1792" width="9" style="256"/>
    <col min="1793" max="1794" width="49.75" style="256" customWidth="1"/>
    <col min="1795" max="2048" width="9" style="256"/>
    <col min="2049" max="2050" width="49.75" style="256" customWidth="1"/>
    <col min="2051" max="2304" width="9" style="256"/>
    <col min="2305" max="2306" width="49.75" style="256" customWidth="1"/>
    <col min="2307" max="2560" width="9" style="256"/>
    <col min="2561" max="2562" width="49.75" style="256" customWidth="1"/>
    <col min="2563" max="2816" width="9" style="256"/>
    <col min="2817" max="2818" width="49.75" style="256" customWidth="1"/>
    <col min="2819" max="3072" width="9" style="256"/>
    <col min="3073" max="3074" width="49.75" style="256" customWidth="1"/>
    <col min="3075" max="3328" width="9" style="256"/>
    <col min="3329" max="3330" width="49.75" style="256" customWidth="1"/>
    <col min="3331" max="3584" width="9" style="256"/>
    <col min="3585" max="3586" width="49.75" style="256" customWidth="1"/>
    <col min="3587" max="3840" width="9" style="256"/>
    <col min="3841" max="3842" width="49.75" style="256" customWidth="1"/>
    <col min="3843" max="4096" width="9" style="256"/>
    <col min="4097" max="4098" width="49.75" style="256" customWidth="1"/>
    <col min="4099" max="4352" width="9" style="256"/>
    <col min="4353" max="4354" width="49.75" style="256" customWidth="1"/>
    <col min="4355" max="4608" width="9" style="256"/>
    <col min="4609" max="4610" width="49.75" style="256" customWidth="1"/>
    <col min="4611" max="4864" width="9" style="256"/>
    <col min="4865" max="4866" width="49.75" style="256" customWidth="1"/>
    <col min="4867" max="5120" width="9" style="256"/>
    <col min="5121" max="5122" width="49.75" style="256" customWidth="1"/>
    <col min="5123" max="5376" width="9" style="256"/>
    <col min="5377" max="5378" width="49.75" style="256" customWidth="1"/>
    <col min="5379" max="5632" width="9" style="256"/>
    <col min="5633" max="5634" width="49.75" style="256" customWidth="1"/>
    <col min="5635" max="5888" width="9" style="256"/>
    <col min="5889" max="5890" width="49.75" style="256" customWidth="1"/>
    <col min="5891" max="6144" width="9" style="256"/>
    <col min="6145" max="6146" width="49.75" style="256" customWidth="1"/>
    <col min="6147" max="6400" width="9" style="256"/>
    <col min="6401" max="6402" width="49.75" style="256" customWidth="1"/>
    <col min="6403" max="6656" width="9" style="256"/>
    <col min="6657" max="6658" width="49.75" style="256" customWidth="1"/>
    <col min="6659" max="6912" width="9" style="256"/>
    <col min="6913" max="6914" width="49.75" style="256" customWidth="1"/>
    <col min="6915" max="7168" width="9" style="256"/>
    <col min="7169" max="7170" width="49.75" style="256" customWidth="1"/>
    <col min="7171" max="7424" width="9" style="256"/>
    <col min="7425" max="7426" width="49.75" style="256" customWidth="1"/>
    <col min="7427" max="7680" width="9" style="256"/>
    <col min="7681" max="7682" width="49.75" style="256" customWidth="1"/>
    <col min="7683" max="7936" width="9" style="256"/>
    <col min="7937" max="7938" width="49.75" style="256" customWidth="1"/>
    <col min="7939" max="8192" width="9" style="256"/>
    <col min="8193" max="8194" width="49.75" style="256" customWidth="1"/>
    <col min="8195" max="8448" width="9" style="256"/>
    <col min="8449" max="8450" width="49.75" style="256" customWidth="1"/>
    <col min="8451" max="8704" width="9" style="256"/>
    <col min="8705" max="8706" width="49.75" style="256" customWidth="1"/>
    <col min="8707" max="8960" width="9" style="256"/>
    <col min="8961" max="8962" width="49.75" style="256" customWidth="1"/>
    <col min="8963" max="9216" width="9" style="256"/>
    <col min="9217" max="9218" width="49.75" style="256" customWidth="1"/>
    <col min="9219" max="9472" width="9" style="256"/>
    <col min="9473" max="9474" width="49.75" style="256" customWidth="1"/>
    <col min="9475" max="9728" width="9" style="256"/>
    <col min="9729" max="9730" width="49.75" style="256" customWidth="1"/>
    <col min="9731" max="9984" width="9" style="256"/>
    <col min="9985" max="9986" width="49.75" style="256" customWidth="1"/>
    <col min="9987" max="10240" width="9" style="256"/>
    <col min="10241" max="10242" width="49.75" style="256" customWidth="1"/>
    <col min="10243" max="10496" width="9" style="256"/>
    <col min="10497" max="10498" width="49.75" style="256" customWidth="1"/>
    <col min="10499" max="10752" width="9" style="256"/>
    <col min="10753" max="10754" width="49.75" style="256" customWidth="1"/>
    <col min="10755" max="11008" width="9" style="256"/>
    <col min="11009" max="11010" width="49.75" style="256" customWidth="1"/>
    <col min="11011" max="11264" width="9" style="256"/>
    <col min="11265" max="11266" width="49.75" style="256" customWidth="1"/>
    <col min="11267" max="11520" width="9" style="256"/>
    <col min="11521" max="11522" width="49.75" style="256" customWidth="1"/>
    <col min="11523" max="11776" width="9" style="256"/>
    <col min="11777" max="11778" width="49.75" style="256" customWidth="1"/>
    <col min="11779" max="12032" width="9" style="256"/>
    <col min="12033" max="12034" width="49.75" style="256" customWidth="1"/>
    <col min="12035" max="12288" width="9" style="256"/>
    <col min="12289" max="12290" width="49.75" style="256" customWidth="1"/>
    <col min="12291" max="12544" width="9" style="256"/>
    <col min="12545" max="12546" width="49.75" style="256" customWidth="1"/>
    <col min="12547" max="12800" width="9" style="256"/>
    <col min="12801" max="12802" width="49.75" style="256" customWidth="1"/>
    <col min="12803" max="13056" width="9" style="256"/>
    <col min="13057" max="13058" width="49.75" style="256" customWidth="1"/>
    <col min="13059" max="13312" width="9" style="256"/>
    <col min="13313" max="13314" width="49.75" style="256" customWidth="1"/>
    <col min="13315" max="13568" width="9" style="256"/>
    <col min="13569" max="13570" width="49.75" style="256" customWidth="1"/>
    <col min="13571" max="13824" width="9" style="256"/>
    <col min="13825" max="13826" width="49.75" style="256" customWidth="1"/>
    <col min="13827" max="14080" width="9" style="256"/>
    <col min="14081" max="14082" width="49.75" style="256" customWidth="1"/>
    <col min="14083" max="14336" width="9" style="256"/>
    <col min="14337" max="14338" width="49.75" style="256" customWidth="1"/>
    <col min="14339" max="14592" width="9" style="256"/>
    <col min="14593" max="14594" width="49.75" style="256" customWidth="1"/>
    <col min="14595" max="14848" width="9" style="256"/>
    <col min="14849" max="14850" width="49.75" style="256" customWidth="1"/>
    <col min="14851" max="15104" width="9" style="256"/>
    <col min="15105" max="15106" width="49.75" style="256" customWidth="1"/>
    <col min="15107" max="15360" width="9" style="256"/>
    <col min="15361" max="15362" width="49.75" style="256" customWidth="1"/>
    <col min="15363" max="15616" width="9" style="256"/>
    <col min="15617" max="15618" width="49.75" style="256" customWidth="1"/>
    <col min="15619" max="15872" width="9" style="256"/>
    <col min="15873" max="15874" width="49.75" style="256" customWidth="1"/>
    <col min="15875" max="16128" width="9" style="256"/>
    <col min="16129" max="16130" width="49.75" style="256" customWidth="1"/>
    <col min="16131" max="16384" width="9" style="256"/>
  </cols>
  <sheetData>
    <row r="1" ht="23.25" customHeight="1" spans="1:1">
      <c r="A1" s="257" t="s">
        <v>1257</v>
      </c>
    </row>
    <row r="2" ht="37.5" customHeight="1" spans="1:2">
      <c r="A2" s="258" t="s">
        <v>1258</v>
      </c>
      <c r="B2" s="258"/>
    </row>
    <row r="3" ht="20.25" customHeight="1" spans="1:2">
      <c r="A3" s="259"/>
      <c r="B3" s="260" t="s">
        <v>2</v>
      </c>
    </row>
    <row r="4" ht="28.5" customHeight="1" spans="1:2">
      <c r="A4" s="261" t="s">
        <v>98</v>
      </c>
      <c r="B4" s="262" t="s">
        <v>4</v>
      </c>
    </row>
    <row r="5" ht="19.15" customHeight="1" spans="1:2">
      <c r="A5" s="263" t="s">
        <v>1178</v>
      </c>
      <c r="B5" s="264"/>
    </row>
    <row r="6" ht="19.15" customHeight="1" spans="1:2">
      <c r="A6" s="265" t="s">
        <v>1259</v>
      </c>
      <c r="B6" s="264"/>
    </row>
    <row r="7" ht="19.15" customHeight="1" spans="1:2">
      <c r="A7" s="266" t="s">
        <v>1260</v>
      </c>
      <c r="B7" s="267"/>
    </row>
    <row r="8" ht="19.15" customHeight="1" spans="1:2">
      <c r="A8" s="266" t="s">
        <v>1261</v>
      </c>
      <c r="B8" s="267"/>
    </row>
    <row r="9" ht="19.15" customHeight="1" spans="1:2">
      <c r="A9" s="266" t="s">
        <v>1262</v>
      </c>
      <c r="B9" s="267"/>
    </row>
    <row r="10" ht="19.15" customHeight="1" spans="1:2">
      <c r="A10" s="266" t="s">
        <v>1263</v>
      </c>
      <c r="B10" s="267"/>
    </row>
    <row r="11" ht="19.15" customHeight="1" spans="1:2">
      <c r="A11" s="266" t="s">
        <v>1264</v>
      </c>
      <c r="B11" s="267"/>
    </row>
    <row r="12" ht="19.15" customHeight="1" spans="1:2">
      <c r="A12" s="266" t="s">
        <v>1265</v>
      </c>
      <c r="B12" s="267"/>
    </row>
    <row r="13" ht="19.15" customHeight="1" spans="1:2">
      <c r="A13" s="266" t="s">
        <v>1266</v>
      </c>
      <c r="B13" s="267"/>
    </row>
    <row r="14" ht="19.15" customHeight="1" spans="1:2">
      <c r="A14" s="266" t="s">
        <v>1267</v>
      </c>
      <c r="B14" s="267"/>
    </row>
    <row r="15" ht="19.15" customHeight="1" spans="1:2">
      <c r="A15" s="265" t="s">
        <v>1268</v>
      </c>
      <c r="B15" s="264"/>
    </row>
    <row r="16" ht="19.15" customHeight="1" spans="1:2">
      <c r="A16" s="266" t="s">
        <v>1269</v>
      </c>
      <c r="B16" s="267"/>
    </row>
    <row r="17" ht="19.15" customHeight="1" spans="1:2">
      <c r="A17" s="266" t="s">
        <v>1270</v>
      </c>
      <c r="B17" s="267"/>
    </row>
    <row r="18" ht="19.15" customHeight="1" spans="1:2">
      <c r="A18" s="266" t="s">
        <v>1271</v>
      </c>
      <c r="B18" s="267"/>
    </row>
    <row r="19" ht="19.15" customHeight="1" spans="1:2">
      <c r="A19" s="266" t="s">
        <v>1272</v>
      </c>
      <c r="B19" s="267"/>
    </row>
    <row r="20" ht="19.15" customHeight="1" spans="1:2">
      <c r="A20" s="266" t="s">
        <v>1273</v>
      </c>
      <c r="B20" s="267"/>
    </row>
    <row r="21" ht="19.15" customHeight="1" spans="1:2">
      <c r="A21" s="266" t="s">
        <v>1274</v>
      </c>
      <c r="B21" s="267"/>
    </row>
    <row r="22" ht="19.15" customHeight="1" spans="1:2">
      <c r="A22" s="266" t="s">
        <v>1275</v>
      </c>
      <c r="B22" s="267"/>
    </row>
    <row r="23" ht="19.15" customHeight="1" spans="1:2">
      <c r="A23" s="266" t="s">
        <v>1276</v>
      </c>
      <c r="B23" s="267"/>
    </row>
    <row r="24" ht="19.15" customHeight="1" spans="1:2">
      <c r="A24" s="266" t="s">
        <v>1277</v>
      </c>
      <c r="B24" s="267"/>
    </row>
    <row r="25" ht="19.15" customHeight="1" spans="1:2">
      <c r="A25" s="266" t="s">
        <v>1278</v>
      </c>
      <c r="B25" s="267"/>
    </row>
    <row r="26" ht="19.15" customHeight="1" spans="1:2">
      <c r="A26" s="266" t="s">
        <v>1279</v>
      </c>
      <c r="B26" s="267"/>
    </row>
    <row r="27" ht="19.15" customHeight="1" spans="1:2">
      <c r="A27" s="266" t="s">
        <v>1280</v>
      </c>
      <c r="B27" s="267"/>
    </row>
    <row r="28" ht="19.15" customHeight="1" spans="1:2">
      <c r="A28" s="266" t="s">
        <v>1281</v>
      </c>
      <c r="B28" s="267"/>
    </row>
    <row r="29" ht="19.15" customHeight="1" spans="1:2">
      <c r="A29" s="266" t="s">
        <v>1282</v>
      </c>
      <c r="B29" s="267"/>
    </row>
    <row r="30" ht="19.15" customHeight="1" spans="1:2">
      <c r="A30" s="266" t="s">
        <v>1283</v>
      </c>
      <c r="B30" s="267"/>
    </row>
    <row r="31" ht="19.15" customHeight="1" spans="1:2">
      <c r="A31" s="266" t="s">
        <v>1284</v>
      </c>
      <c r="B31" s="267"/>
    </row>
    <row r="32" ht="19.15" customHeight="1" spans="1:2">
      <c r="A32" s="266" t="s">
        <v>1285</v>
      </c>
      <c r="B32" s="267"/>
    </row>
    <row r="33" ht="19.15" customHeight="1" spans="1:2">
      <c r="A33" s="266" t="s">
        <v>1286</v>
      </c>
      <c r="B33" s="267"/>
    </row>
    <row r="34" ht="19.15" customHeight="1" spans="1:2">
      <c r="A34" s="266" t="s">
        <v>1287</v>
      </c>
      <c r="B34" s="267"/>
    </row>
    <row r="35" ht="19.15" customHeight="1" spans="1:2">
      <c r="A35" s="265" t="s">
        <v>1288</v>
      </c>
      <c r="B35" s="264"/>
    </row>
    <row r="36" ht="19.15" customHeight="1" spans="1:2">
      <c r="A36" s="266" t="s">
        <v>1289</v>
      </c>
      <c r="B36" s="267"/>
    </row>
    <row r="37" ht="19.15" customHeight="1" spans="1:2">
      <c r="A37" s="266" t="s">
        <v>1290</v>
      </c>
      <c r="B37" s="267"/>
    </row>
    <row r="38" ht="19.15" customHeight="1" spans="1:2">
      <c r="A38" s="266" t="s">
        <v>1291</v>
      </c>
      <c r="B38" s="267"/>
    </row>
    <row r="39" ht="19.15" customHeight="1" spans="1:2">
      <c r="A39" s="266" t="s">
        <v>1292</v>
      </c>
      <c r="B39" s="267"/>
    </row>
    <row r="40" ht="19.15" customHeight="1" spans="1:2">
      <c r="A40" s="266" t="s">
        <v>1293</v>
      </c>
      <c r="B40" s="267"/>
    </row>
    <row r="41" ht="19.15" customHeight="1" spans="1:2">
      <c r="A41" s="266" t="s">
        <v>1294</v>
      </c>
      <c r="B41" s="267"/>
    </row>
    <row r="42" ht="19.15" customHeight="1" spans="1:2">
      <c r="A42" s="266" t="s">
        <v>1295</v>
      </c>
      <c r="B42" s="267"/>
    </row>
    <row r="43" ht="19.15" customHeight="1" spans="1:2">
      <c r="A43" s="266" t="s">
        <v>1296</v>
      </c>
      <c r="B43" s="267"/>
    </row>
    <row r="44" ht="19.15" customHeight="1" spans="1:2">
      <c r="A44" s="266" t="s">
        <v>1297</v>
      </c>
      <c r="B44" s="267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26"/>
  <sheetViews>
    <sheetView topLeftCell="C1" workbookViewId="0">
      <selection activeCell="D7" sqref="D7"/>
    </sheetView>
  </sheetViews>
  <sheetFormatPr defaultColWidth="9" defaultRowHeight="14.25" outlineLevelCol="3"/>
  <cols>
    <col min="1" max="1" width="9" style="238" hidden="1" customWidth="1"/>
    <col min="2" max="2" width="4.875" style="239" hidden="1" customWidth="1"/>
    <col min="3" max="3" width="51.125" style="240" customWidth="1"/>
    <col min="4" max="4" width="50.5" style="241" customWidth="1"/>
    <col min="5" max="254" width="9" style="240"/>
    <col min="255" max="256" width="9" style="240" hidden="1" customWidth="1"/>
    <col min="257" max="257" width="51.125" style="240" customWidth="1"/>
    <col min="258" max="260" width="14.75" style="240" customWidth="1"/>
    <col min="261" max="510" width="9" style="240"/>
    <col min="511" max="512" width="9" style="240" hidden="1" customWidth="1"/>
    <col min="513" max="513" width="51.125" style="240" customWidth="1"/>
    <col min="514" max="516" width="14.75" style="240" customWidth="1"/>
    <col min="517" max="766" width="9" style="240"/>
    <col min="767" max="768" width="9" style="240" hidden="1" customWidth="1"/>
    <col min="769" max="769" width="51.125" style="240" customWidth="1"/>
    <col min="770" max="772" width="14.75" style="240" customWidth="1"/>
    <col min="773" max="1022" width="9" style="240"/>
    <col min="1023" max="1024" width="9" style="240" hidden="1" customWidth="1"/>
    <col min="1025" max="1025" width="51.125" style="240" customWidth="1"/>
    <col min="1026" max="1028" width="14.75" style="240" customWidth="1"/>
    <col min="1029" max="1278" width="9" style="240"/>
    <col min="1279" max="1280" width="9" style="240" hidden="1" customWidth="1"/>
    <col min="1281" max="1281" width="51.125" style="240" customWidth="1"/>
    <col min="1282" max="1284" width="14.75" style="240" customWidth="1"/>
    <col min="1285" max="1534" width="9" style="240"/>
    <col min="1535" max="1536" width="9" style="240" hidden="1" customWidth="1"/>
    <col min="1537" max="1537" width="51.125" style="240" customWidth="1"/>
    <col min="1538" max="1540" width="14.75" style="240" customWidth="1"/>
    <col min="1541" max="1790" width="9" style="240"/>
    <col min="1791" max="1792" width="9" style="240" hidden="1" customWidth="1"/>
    <col min="1793" max="1793" width="51.125" style="240" customWidth="1"/>
    <col min="1794" max="1796" width="14.75" style="240" customWidth="1"/>
    <col min="1797" max="2046" width="9" style="240"/>
    <col min="2047" max="2048" width="9" style="240" hidden="1" customWidth="1"/>
    <col min="2049" max="2049" width="51.125" style="240" customWidth="1"/>
    <col min="2050" max="2052" width="14.75" style="240" customWidth="1"/>
    <col min="2053" max="2302" width="9" style="240"/>
    <col min="2303" max="2304" width="9" style="240" hidden="1" customWidth="1"/>
    <col min="2305" max="2305" width="51.125" style="240" customWidth="1"/>
    <col min="2306" max="2308" width="14.75" style="240" customWidth="1"/>
    <col min="2309" max="2558" width="9" style="240"/>
    <col min="2559" max="2560" width="9" style="240" hidden="1" customWidth="1"/>
    <col min="2561" max="2561" width="51.125" style="240" customWidth="1"/>
    <col min="2562" max="2564" width="14.75" style="240" customWidth="1"/>
    <col min="2565" max="2814" width="9" style="240"/>
    <col min="2815" max="2816" width="9" style="240" hidden="1" customWidth="1"/>
    <col min="2817" max="2817" width="51.125" style="240" customWidth="1"/>
    <col min="2818" max="2820" width="14.75" style="240" customWidth="1"/>
    <col min="2821" max="3070" width="9" style="240"/>
    <col min="3071" max="3072" width="9" style="240" hidden="1" customWidth="1"/>
    <col min="3073" max="3073" width="51.125" style="240" customWidth="1"/>
    <col min="3074" max="3076" width="14.75" style="240" customWidth="1"/>
    <col min="3077" max="3326" width="9" style="240"/>
    <col min="3327" max="3328" width="9" style="240" hidden="1" customWidth="1"/>
    <col min="3329" max="3329" width="51.125" style="240" customWidth="1"/>
    <col min="3330" max="3332" width="14.75" style="240" customWidth="1"/>
    <col min="3333" max="3582" width="9" style="240"/>
    <col min="3583" max="3584" width="9" style="240" hidden="1" customWidth="1"/>
    <col min="3585" max="3585" width="51.125" style="240" customWidth="1"/>
    <col min="3586" max="3588" width="14.75" style="240" customWidth="1"/>
    <col min="3589" max="3838" width="9" style="240"/>
    <col min="3839" max="3840" width="9" style="240" hidden="1" customWidth="1"/>
    <col min="3841" max="3841" width="51.125" style="240" customWidth="1"/>
    <col min="3842" max="3844" width="14.75" style="240" customWidth="1"/>
    <col min="3845" max="4094" width="9" style="240"/>
    <col min="4095" max="4096" width="9" style="240" hidden="1" customWidth="1"/>
    <col min="4097" max="4097" width="51.125" style="240" customWidth="1"/>
    <col min="4098" max="4100" width="14.75" style="240" customWidth="1"/>
    <col min="4101" max="4350" width="9" style="240"/>
    <col min="4351" max="4352" width="9" style="240" hidden="1" customWidth="1"/>
    <col min="4353" max="4353" width="51.125" style="240" customWidth="1"/>
    <col min="4354" max="4356" width="14.75" style="240" customWidth="1"/>
    <col min="4357" max="4606" width="9" style="240"/>
    <col min="4607" max="4608" width="9" style="240" hidden="1" customWidth="1"/>
    <col min="4609" max="4609" width="51.125" style="240" customWidth="1"/>
    <col min="4610" max="4612" width="14.75" style="240" customWidth="1"/>
    <col min="4613" max="4862" width="9" style="240"/>
    <col min="4863" max="4864" width="9" style="240" hidden="1" customWidth="1"/>
    <col min="4865" max="4865" width="51.125" style="240" customWidth="1"/>
    <col min="4866" max="4868" width="14.75" style="240" customWidth="1"/>
    <col min="4869" max="5118" width="9" style="240"/>
    <col min="5119" max="5120" width="9" style="240" hidden="1" customWidth="1"/>
    <col min="5121" max="5121" width="51.125" style="240" customWidth="1"/>
    <col min="5122" max="5124" width="14.75" style="240" customWidth="1"/>
    <col min="5125" max="5374" width="9" style="240"/>
    <col min="5375" max="5376" width="9" style="240" hidden="1" customWidth="1"/>
    <col min="5377" max="5377" width="51.125" style="240" customWidth="1"/>
    <col min="5378" max="5380" width="14.75" style="240" customWidth="1"/>
    <col min="5381" max="5630" width="9" style="240"/>
    <col min="5631" max="5632" width="9" style="240" hidden="1" customWidth="1"/>
    <col min="5633" max="5633" width="51.125" style="240" customWidth="1"/>
    <col min="5634" max="5636" width="14.75" style="240" customWidth="1"/>
    <col min="5637" max="5886" width="9" style="240"/>
    <col min="5887" max="5888" width="9" style="240" hidden="1" customWidth="1"/>
    <col min="5889" max="5889" width="51.125" style="240" customWidth="1"/>
    <col min="5890" max="5892" width="14.75" style="240" customWidth="1"/>
    <col min="5893" max="6142" width="9" style="240"/>
    <col min="6143" max="6144" width="9" style="240" hidden="1" customWidth="1"/>
    <col min="6145" max="6145" width="51.125" style="240" customWidth="1"/>
    <col min="6146" max="6148" width="14.75" style="240" customWidth="1"/>
    <col min="6149" max="6398" width="9" style="240"/>
    <col min="6399" max="6400" width="9" style="240" hidden="1" customWidth="1"/>
    <col min="6401" max="6401" width="51.125" style="240" customWidth="1"/>
    <col min="6402" max="6404" width="14.75" style="240" customWidth="1"/>
    <col min="6405" max="6654" width="9" style="240"/>
    <col min="6655" max="6656" width="9" style="240" hidden="1" customWidth="1"/>
    <col min="6657" max="6657" width="51.125" style="240" customWidth="1"/>
    <col min="6658" max="6660" width="14.75" style="240" customWidth="1"/>
    <col min="6661" max="6910" width="9" style="240"/>
    <col min="6911" max="6912" width="9" style="240" hidden="1" customWidth="1"/>
    <col min="6913" max="6913" width="51.125" style="240" customWidth="1"/>
    <col min="6914" max="6916" width="14.75" style="240" customWidth="1"/>
    <col min="6917" max="7166" width="9" style="240"/>
    <col min="7167" max="7168" width="9" style="240" hidden="1" customWidth="1"/>
    <col min="7169" max="7169" width="51.125" style="240" customWidth="1"/>
    <col min="7170" max="7172" width="14.75" style="240" customWidth="1"/>
    <col min="7173" max="7422" width="9" style="240"/>
    <col min="7423" max="7424" width="9" style="240" hidden="1" customWidth="1"/>
    <col min="7425" max="7425" width="51.125" style="240" customWidth="1"/>
    <col min="7426" max="7428" width="14.75" style="240" customWidth="1"/>
    <col min="7429" max="7678" width="9" style="240"/>
    <col min="7679" max="7680" width="9" style="240" hidden="1" customWidth="1"/>
    <col min="7681" max="7681" width="51.125" style="240" customWidth="1"/>
    <col min="7682" max="7684" width="14.75" style="240" customWidth="1"/>
    <col min="7685" max="7934" width="9" style="240"/>
    <col min="7935" max="7936" width="9" style="240" hidden="1" customWidth="1"/>
    <col min="7937" max="7937" width="51.125" style="240" customWidth="1"/>
    <col min="7938" max="7940" width="14.75" style="240" customWidth="1"/>
    <col min="7941" max="8190" width="9" style="240"/>
    <col min="8191" max="8192" width="9" style="240" hidden="1" customWidth="1"/>
    <col min="8193" max="8193" width="51.125" style="240" customWidth="1"/>
    <col min="8194" max="8196" width="14.75" style="240" customWidth="1"/>
    <col min="8197" max="8446" width="9" style="240"/>
    <col min="8447" max="8448" width="9" style="240" hidden="1" customWidth="1"/>
    <col min="8449" max="8449" width="51.125" style="240" customWidth="1"/>
    <col min="8450" max="8452" width="14.75" style="240" customWidth="1"/>
    <col min="8453" max="8702" width="9" style="240"/>
    <col min="8703" max="8704" width="9" style="240" hidden="1" customWidth="1"/>
    <col min="8705" max="8705" width="51.125" style="240" customWidth="1"/>
    <col min="8706" max="8708" width="14.75" style="240" customWidth="1"/>
    <col min="8709" max="8958" width="9" style="240"/>
    <col min="8959" max="8960" width="9" style="240" hidden="1" customWidth="1"/>
    <col min="8961" max="8961" width="51.125" style="240" customWidth="1"/>
    <col min="8962" max="8964" width="14.75" style="240" customWidth="1"/>
    <col min="8965" max="9214" width="9" style="240"/>
    <col min="9215" max="9216" width="9" style="240" hidden="1" customWidth="1"/>
    <col min="9217" max="9217" width="51.125" style="240" customWidth="1"/>
    <col min="9218" max="9220" width="14.75" style="240" customWidth="1"/>
    <col min="9221" max="9470" width="9" style="240"/>
    <col min="9471" max="9472" width="9" style="240" hidden="1" customWidth="1"/>
    <col min="9473" max="9473" width="51.125" style="240" customWidth="1"/>
    <col min="9474" max="9476" width="14.75" style="240" customWidth="1"/>
    <col min="9477" max="9726" width="9" style="240"/>
    <col min="9727" max="9728" width="9" style="240" hidden="1" customWidth="1"/>
    <col min="9729" max="9729" width="51.125" style="240" customWidth="1"/>
    <col min="9730" max="9732" width="14.75" style="240" customWidth="1"/>
    <col min="9733" max="9982" width="9" style="240"/>
    <col min="9983" max="9984" width="9" style="240" hidden="1" customWidth="1"/>
    <col min="9985" max="9985" width="51.125" style="240" customWidth="1"/>
    <col min="9986" max="9988" width="14.75" style="240" customWidth="1"/>
    <col min="9989" max="10238" width="9" style="240"/>
    <col min="10239" max="10240" width="9" style="240" hidden="1" customWidth="1"/>
    <col min="10241" max="10241" width="51.125" style="240" customWidth="1"/>
    <col min="10242" max="10244" width="14.75" style="240" customWidth="1"/>
    <col min="10245" max="10494" width="9" style="240"/>
    <col min="10495" max="10496" width="9" style="240" hidden="1" customWidth="1"/>
    <col min="10497" max="10497" width="51.125" style="240" customWidth="1"/>
    <col min="10498" max="10500" width="14.75" style="240" customWidth="1"/>
    <col min="10501" max="10750" width="9" style="240"/>
    <col min="10751" max="10752" width="9" style="240" hidden="1" customWidth="1"/>
    <col min="10753" max="10753" width="51.125" style="240" customWidth="1"/>
    <col min="10754" max="10756" width="14.75" style="240" customWidth="1"/>
    <col min="10757" max="11006" width="9" style="240"/>
    <col min="11007" max="11008" width="9" style="240" hidden="1" customWidth="1"/>
    <col min="11009" max="11009" width="51.125" style="240" customWidth="1"/>
    <col min="11010" max="11012" width="14.75" style="240" customWidth="1"/>
    <col min="11013" max="11262" width="9" style="240"/>
    <col min="11263" max="11264" width="9" style="240" hidden="1" customWidth="1"/>
    <col min="11265" max="11265" width="51.125" style="240" customWidth="1"/>
    <col min="11266" max="11268" width="14.75" style="240" customWidth="1"/>
    <col min="11269" max="11518" width="9" style="240"/>
    <col min="11519" max="11520" width="9" style="240" hidden="1" customWidth="1"/>
    <col min="11521" max="11521" width="51.125" style="240" customWidth="1"/>
    <col min="11522" max="11524" width="14.75" style="240" customWidth="1"/>
    <col min="11525" max="11774" width="9" style="240"/>
    <col min="11775" max="11776" width="9" style="240" hidden="1" customWidth="1"/>
    <col min="11777" max="11777" width="51.125" style="240" customWidth="1"/>
    <col min="11778" max="11780" width="14.75" style="240" customWidth="1"/>
    <col min="11781" max="12030" width="9" style="240"/>
    <col min="12031" max="12032" width="9" style="240" hidden="1" customWidth="1"/>
    <col min="12033" max="12033" width="51.125" style="240" customWidth="1"/>
    <col min="12034" max="12036" width="14.75" style="240" customWidth="1"/>
    <col min="12037" max="12286" width="9" style="240"/>
    <col min="12287" max="12288" width="9" style="240" hidden="1" customWidth="1"/>
    <col min="12289" max="12289" width="51.125" style="240" customWidth="1"/>
    <col min="12290" max="12292" width="14.75" style="240" customWidth="1"/>
    <col min="12293" max="12542" width="9" style="240"/>
    <col min="12543" max="12544" width="9" style="240" hidden="1" customWidth="1"/>
    <col min="12545" max="12545" width="51.125" style="240" customWidth="1"/>
    <col min="12546" max="12548" width="14.75" style="240" customWidth="1"/>
    <col min="12549" max="12798" width="9" style="240"/>
    <col min="12799" max="12800" width="9" style="240" hidden="1" customWidth="1"/>
    <col min="12801" max="12801" width="51.125" style="240" customWidth="1"/>
    <col min="12802" max="12804" width="14.75" style="240" customWidth="1"/>
    <col min="12805" max="13054" width="9" style="240"/>
    <col min="13055" max="13056" width="9" style="240" hidden="1" customWidth="1"/>
    <col min="13057" max="13057" width="51.125" style="240" customWidth="1"/>
    <col min="13058" max="13060" width="14.75" style="240" customWidth="1"/>
    <col min="13061" max="13310" width="9" style="240"/>
    <col min="13311" max="13312" width="9" style="240" hidden="1" customWidth="1"/>
    <col min="13313" max="13313" width="51.125" style="240" customWidth="1"/>
    <col min="13314" max="13316" width="14.75" style="240" customWidth="1"/>
    <col min="13317" max="13566" width="9" style="240"/>
    <col min="13567" max="13568" width="9" style="240" hidden="1" customWidth="1"/>
    <col min="13569" max="13569" width="51.125" style="240" customWidth="1"/>
    <col min="13570" max="13572" width="14.75" style="240" customWidth="1"/>
    <col min="13573" max="13822" width="9" style="240"/>
    <col min="13823" max="13824" width="9" style="240" hidden="1" customWidth="1"/>
    <col min="13825" max="13825" width="51.125" style="240" customWidth="1"/>
    <col min="13826" max="13828" width="14.75" style="240" customWidth="1"/>
    <col min="13829" max="14078" width="9" style="240"/>
    <col min="14079" max="14080" width="9" style="240" hidden="1" customWidth="1"/>
    <col min="14081" max="14081" width="51.125" style="240" customWidth="1"/>
    <col min="14082" max="14084" width="14.75" style="240" customWidth="1"/>
    <col min="14085" max="14334" width="9" style="240"/>
    <col min="14335" max="14336" width="9" style="240" hidden="1" customWidth="1"/>
    <col min="14337" max="14337" width="51.125" style="240" customWidth="1"/>
    <col min="14338" max="14340" width="14.75" style="240" customWidth="1"/>
    <col min="14341" max="14590" width="9" style="240"/>
    <col min="14591" max="14592" width="9" style="240" hidden="1" customWidth="1"/>
    <col min="14593" max="14593" width="51.125" style="240" customWidth="1"/>
    <col min="14594" max="14596" width="14.75" style="240" customWidth="1"/>
    <col min="14597" max="14846" width="9" style="240"/>
    <col min="14847" max="14848" width="9" style="240" hidden="1" customWidth="1"/>
    <col min="14849" max="14849" width="51.125" style="240" customWidth="1"/>
    <col min="14850" max="14852" width="14.75" style="240" customWidth="1"/>
    <col min="14853" max="15102" width="9" style="240"/>
    <col min="15103" max="15104" width="9" style="240" hidden="1" customWidth="1"/>
    <col min="15105" max="15105" width="51.125" style="240" customWidth="1"/>
    <col min="15106" max="15108" width="14.75" style="240" customWidth="1"/>
    <col min="15109" max="15358" width="9" style="240"/>
    <col min="15359" max="15360" width="9" style="240" hidden="1" customWidth="1"/>
    <col min="15361" max="15361" width="51.125" style="240" customWidth="1"/>
    <col min="15362" max="15364" width="14.75" style="240" customWidth="1"/>
    <col min="15365" max="15614" width="9" style="240"/>
    <col min="15615" max="15616" width="9" style="240" hidden="1" customWidth="1"/>
    <col min="15617" max="15617" width="51.125" style="240" customWidth="1"/>
    <col min="15618" max="15620" width="14.75" style="240" customWidth="1"/>
    <col min="15621" max="15870" width="9" style="240"/>
    <col min="15871" max="15872" width="9" style="240" hidden="1" customWidth="1"/>
    <col min="15873" max="15873" width="51.125" style="240" customWidth="1"/>
    <col min="15874" max="15876" width="14.75" style="240" customWidth="1"/>
    <col min="15877" max="16126" width="9" style="240"/>
    <col min="16127" max="16128" width="9" style="240" hidden="1" customWidth="1"/>
    <col min="16129" max="16129" width="51.125" style="240" customWidth="1"/>
    <col min="16130" max="16132" width="14.75" style="240" customWidth="1"/>
    <col min="16133" max="16384" width="9" style="240"/>
  </cols>
  <sheetData>
    <row r="1" s="236" customFormat="1" ht="36" customHeight="1" spans="1:4">
      <c r="A1" s="242"/>
      <c r="B1" s="243"/>
      <c r="C1" s="244" t="s">
        <v>1298</v>
      </c>
      <c r="D1" s="242"/>
    </row>
    <row r="2" s="236" customFormat="1" ht="37.5" customHeight="1" spans="1:4">
      <c r="A2" s="242"/>
      <c r="B2" s="245" t="s">
        <v>1299</v>
      </c>
      <c r="C2" s="245"/>
      <c r="D2" s="245"/>
    </row>
    <row r="3" s="236" customFormat="1" ht="28.9" customHeight="1" spans="1:4">
      <c r="A3" s="242"/>
      <c r="B3" s="246"/>
      <c r="C3" s="246"/>
      <c r="D3" s="247" t="s">
        <v>2</v>
      </c>
    </row>
    <row r="4" s="237" customFormat="1" ht="34.15" customHeight="1" spans="1:4">
      <c r="A4" s="248"/>
      <c r="B4" s="249"/>
      <c r="C4" s="250" t="s">
        <v>1300</v>
      </c>
      <c r="D4" s="250" t="s">
        <v>4</v>
      </c>
    </row>
    <row r="5" s="237" customFormat="1" ht="34.15" customHeight="1" spans="1:4">
      <c r="A5" s="248"/>
      <c r="B5" s="249"/>
      <c r="C5" s="251" t="s">
        <v>1301</v>
      </c>
      <c r="D5" s="252">
        <v>0</v>
      </c>
    </row>
    <row r="6" s="237" customFormat="1" ht="34.15" customHeight="1" spans="1:4">
      <c r="A6" s="248"/>
      <c r="B6" s="249"/>
      <c r="C6" s="253" t="s">
        <v>1302</v>
      </c>
      <c r="D6" s="252">
        <v>0</v>
      </c>
    </row>
    <row r="7" s="237" customFormat="1" ht="34.15" customHeight="1" spans="1:4">
      <c r="A7" s="248"/>
      <c r="B7" s="249"/>
      <c r="C7" s="253" t="s">
        <v>1303</v>
      </c>
      <c r="D7" s="252"/>
    </row>
    <row r="8" s="237" customFormat="1" ht="34.15" customHeight="1" spans="1:4">
      <c r="A8" s="248"/>
      <c r="B8" s="249"/>
      <c r="C8" s="253" t="s">
        <v>1304</v>
      </c>
      <c r="D8" s="252"/>
    </row>
    <row r="9" s="237" customFormat="1" ht="34.15" customHeight="1" spans="1:4">
      <c r="A9" s="248"/>
      <c r="B9" s="249"/>
      <c r="C9" s="253" t="s">
        <v>1305</v>
      </c>
      <c r="D9" s="252"/>
    </row>
    <row r="10" s="237" customFormat="1" ht="34.15" customHeight="1" spans="1:4">
      <c r="A10" s="248"/>
      <c r="B10" s="249"/>
      <c r="C10" s="253" t="s">
        <v>1306</v>
      </c>
      <c r="D10" s="252"/>
    </row>
    <row r="11" s="237" customFormat="1" ht="34.15" customHeight="1" spans="1:4">
      <c r="A11" s="248"/>
      <c r="B11" s="249"/>
      <c r="C11" s="253" t="s">
        <v>1307</v>
      </c>
      <c r="D11" s="252"/>
    </row>
    <row r="12" s="237" customFormat="1" ht="34.15" customHeight="1" spans="1:4">
      <c r="A12" s="248"/>
      <c r="B12" s="249"/>
      <c r="C12" s="253" t="s">
        <v>1308</v>
      </c>
      <c r="D12" s="252"/>
    </row>
    <row r="13" s="237" customFormat="1" ht="34.15" customHeight="1" spans="1:4">
      <c r="A13" s="248"/>
      <c r="B13" s="249"/>
      <c r="C13" s="253" t="s">
        <v>1309</v>
      </c>
      <c r="D13" s="252"/>
    </row>
    <row r="14" s="237" customFormat="1" ht="34.15" customHeight="1" spans="1:4">
      <c r="A14" s="248"/>
      <c r="B14" s="249"/>
      <c r="C14" s="253" t="s">
        <v>1310</v>
      </c>
      <c r="D14" s="252"/>
    </row>
    <row r="15" s="237" customFormat="1" ht="34.15" customHeight="1" spans="1:4">
      <c r="A15" s="248"/>
      <c r="B15" s="249"/>
      <c r="C15" s="253" t="s">
        <v>1311</v>
      </c>
      <c r="D15" s="252"/>
    </row>
    <row r="16" s="237" customFormat="1" ht="34.15" customHeight="1" spans="1:4">
      <c r="A16" s="248"/>
      <c r="B16" s="249"/>
      <c r="C16" s="253" t="s">
        <v>1312</v>
      </c>
      <c r="D16" s="252"/>
    </row>
    <row r="17" s="237" customFormat="1" ht="34.15" customHeight="1" spans="1:4">
      <c r="A17" s="248"/>
      <c r="B17" s="249"/>
      <c r="C17" s="253" t="s">
        <v>1313</v>
      </c>
      <c r="D17" s="252"/>
    </row>
    <row r="18" s="237" customFormat="1" ht="34.15" customHeight="1" spans="1:4">
      <c r="A18" s="248"/>
      <c r="B18" s="249"/>
      <c r="C18" s="253" t="s">
        <v>1314</v>
      </c>
      <c r="D18" s="252"/>
    </row>
    <row r="19" s="237" customFormat="1" ht="34.15" customHeight="1" spans="1:4">
      <c r="A19" s="248"/>
      <c r="B19" s="249"/>
      <c r="C19" s="253" t="s">
        <v>1315</v>
      </c>
      <c r="D19" s="252"/>
    </row>
    <row r="20" s="237" customFormat="1" ht="34.15" customHeight="1" spans="1:4">
      <c r="A20" s="248"/>
      <c r="B20" s="249"/>
      <c r="C20" s="253" t="s">
        <v>1316</v>
      </c>
      <c r="D20" s="252"/>
    </row>
    <row r="21" s="237" customFormat="1" ht="34.15" customHeight="1" spans="1:4">
      <c r="A21" s="248"/>
      <c r="B21" s="249"/>
      <c r="C21" s="254" t="s">
        <v>1317</v>
      </c>
      <c r="D21" s="252"/>
    </row>
    <row r="22" s="237" customFormat="1" ht="34.15" customHeight="1" spans="1:4">
      <c r="A22" s="248"/>
      <c r="B22" s="249"/>
      <c r="C22" s="253" t="s">
        <v>1318</v>
      </c>
      <c r="D22" s="252"/>
    </row>
    <row r="23" s="237" customFormat="1" ht="34.15" customHeight="1" spans="1:4">
      <c r="A23" s="248"/>
      <c r="B23" s="249"/>
      <c r="C23" s="253" t="s">
        <v>1319</v>
      </c>
      <c r="D23" s="252"/>
    </row>
    <row r="24" s="237" customFormat="1" ht="34.15" customHeight="1" spans="1:4">
      <c r="A24" s="248"/>
      <c r="B24" s="249"/>
      <c r="C24" s="253" t="s">
        <v>1320</v>
      </c>
      <c r="D24" s="252"/>
    </row>
    <row r="25" s="237" customFormat="1" ht="34.15" customHeight="1" spans="1:4">
      <c r="A25" s="248"/>
      <c r="B25" s="249"/>
      <c r="C25" s="253" t="s">
        <v>1321</v>
      </c>
      <c r="D25" s="252"/>
    </row>
    <row r="26" s="237" customFormat="1" ht="34.15" customHeight="1" spans="1:4">
      <c r="A26" s="248"/>
      <c r="B26" s="249"/>
      <c r="C26" s="253" t="s">
        <v>1322</v>
      </c>
      <c r="D26" s="252">
        <v>0</v>
      </c>
    </row>
  </sheetData>
  <mergeCells count="2">
    <mergeCell ref="B2:D2"/>
    <mergeCell ref="B3:C3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14"/>
  <sheetViews>
    <sheetView tabSelected="1" zoomScale="81" zoomScaleNormal="81" workbookViewId="0">
      <selection activeCell="B5" sqref="B5"/>
    </sheetView>
  </sheetViews>
  <sheetFormatPr defaultColWidth="48.375" defaultRowHeight="13.5" outlineLevelCol="1"/>
  <cols>
    <col min="1" max="16384" width="48.375" style="111"/>
  </cols>
  <sheetData>
    <row r="1" ht="34.9" customHeight="1" spans="1:2">
      <c r="A1" s="112" t="s">
        <v>1323</v>
      </c>
      <c r="B1" s="110"/>
    </row>
    <row r="2" ht="52.9" customHeight="1" spans="1:2">
      <c r="A2" s="113" t="s">
        <v>1324</v>
      </c>
      <c r="B2" s="113"/>
    </row>
    <row r="3" ht="31.15" customHeight="1" spans="1:2">
      <c r="A3" s="114"/>
      <c r="B3" s="115" t="s">
        <v>1325</v>
      </c>
    </row>
    <row r="4" ht="56.1" customHeight="1" spans="1:2">
      <c r="A4" s="116" t="s">
        <v>1326</v>
      </c>
      <c r="B4" s="116" t="s">
        <v>1327</v>
      </c>
    </row>
    <row r="5" ht="56.1" customHeight="1" spans="1:2">
      <c r="A5" s="117" t="s">
        <v>1328</v>
      </c>
      <c r="B5" s="118">
        <v>16</v>
      </c>
    </row>
    <row r="6" ht="56.1" customHeight="1" spans="1:2">
      <c r="A6" s="117" t="s">
        <v>1329</v>
      </c>
      <c r="B6" s="232">
        <v>8.104375</v>
      </c>
    </row>
    <row r="7" ht="56.1" customHeight="1" spans="1:2">
      <c r="A7" s="117" t="s">
        <v>1330</v>
      </c>
      <c r="B7" s="232">
        <v>7.1753</v>
      </c>
    </row>
    <row r="8" ht="56.1" customHeight="1" spans="1:2">
      <c r="A8" s="119" t="s">
        <v>1331</v>
      </c>
      <c r="B8" s="120">
        <v>6.19</v>
      </c>
    </row>
    <row r="9" ht="56.1" customHeight="1" spans="1:2">
      <c r="A9" s="117" t="s">
        <v>1332</v>
      </c>
      <c r="B9" s="233">
        <f>B5+B6-B7</f>
        <v>16.929075</v>
      </c>
    </row>
    <row r="10" ht="56.1" customHeight="1" spans="1:2">
      <c r="A10" s="122" t="s">
        <v>1333</v>
      </c>
      <c r="B10" s="123"/>
    </row>
    <row r="11" ht="14.25" spans="1:2">
      <c r="A11" s="234"/>
      <c r="B11" s="123"/>
    </row>
    <row r="12" ht="14.25" spans="1:2">
      <c r="A12" s="235"/>
      <c r="B12" s="123"/>
    </row>
    <row r="13" spans="1:2">
      <c r="A13" s="110"/>
      <c r="B13" s="110"/>
    </row>
    <row r="14" spans="1:2">
      <c r="A14" s="110"/>
      <c r="B14" s="110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6"/>
  <sheetViews>
    <sheetView workbookViewId="0">
      <selection activeCell="C11" sqref="C11"/>
    </sheetView>
  </sheetViews>
  <sheetFormatPr defaultColWidth="47.625" defaultRowHeight="13.5" outlineLevelRow="5" outlineLevelCol="1"/>
  <cols>
    <col min="1" max="1" width="47.625" style="110"/>
    <col min="2" max="2" width="42.5" style="110" customWidth="1"/>
    <col min="3" max="16384" width="47.625" style="111"/>
  </cols>
  <sheetData>
    <row r="1" ht="28.9" customHeight="1" spans="1:1">
      <c r="A1" s="3" t="s">
        <v>1334</v>
      </c>
    </row>
    <row r="2" ht="22.5" spans="1:2">
      <c r="A2" s="4" t="s">
        <v>1335</v>
      </c>
      <c r="B2" s="4"/>
    </row>
    <row r="3" ht="31.9" customHeight="1" spans="1:2">
      <c r="A3" s="5" t="s">
        <v>1336</v>
      </c>
      <c r="B3" s="6" t="s">
        <v>1325</v>
      </c>
    </row>
    <row r="4" ht="29.45" customHeight="1" spans="1:2">
      <c r="A4" s="7" t="s">
        <v>1337</v>
      </c>
      <c r="B4" s="7" t="s">
        <v>1338</v>
      </c>
    </row>
    <row r="5" ht="30.6" customHeight="1" spans="1:2">
      <c r="A5" s="8" t="s">
        <v>1339</v>
      </c>
      <c r="B5" s="9"/>
    </row>
    <row r="6" ht="30.6" customHeight="1" spans="1:2">
      <c r="A6" s="10" t="s">
        <v>1340</v>
      </c>
      <c r="B6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22"/>
  <sheetViews>
    <sheetView workbookViewId="0">
      <selection activeCell="B10" sqref="B10:B22"/>
    </sheetView>
  </sheetViews>
  <sheetFormatPr defaultColWidth="43.875" defaultRowHeight="14.25" outlineLevelCol="1"/>
  <cols>
    <col min="1" max="1" width="54.625" style="188" customWidth="1"/>
    <col min="2" max="2" width="34.375" style="188" customWidth="1"/>
    <col min="3" max="16384" width="43.875" style="188"/>
  </cols>
  <sheetData>
    <row r="1" s="93" customFormat="1" ht="27" customHeight="1" spans="1:2">
      <c r="A1" s="189" t="s">
        <v>1341</v>
      </c>
      <c r="B1" s="190"/>
    </row>
    <row r="2" ht="45.6" customHeight="1" spans="1:2">
      <c r="A2" s="173" t="s">
        <v>1342</v>
      </c>
      <c r="B2" s="173"/>
    </row>
    <row r="3" s="186" customFormat="1" ht="23.45" customHeight="1" spans="2:2">
      <c r="B3" s="191" t="s">
        <v>2</v>
      </c>
    </row>
    <row r="4" s="186" customFormat="1" ht="21.95" customHeight="1" spans="1:2">
      <c r="A4" s="192" t="s">
        <v>1343</v>
      </c>
      <c r="B4" s="193" t="s">
        <v>4</v>
      </c>
    </row>
    <row r="5" s="186" customFormat="1" ht="21.95" customHeight="1" spans="1:2">
      <c r="A5" s="194" t="s">
        <v>1344</v>
      </c>
      <c r="B5" s="195"/>
    </row>
    <row r="6" s="186" customFormat="1" ht="21.95" customHeight="1" spans="1:2">
      <c r="A6" s="194" t="s">
        <v>1345</v>
      </c>
      <c r="B6" s="196"/>
    </row>
    <row r="7" s="186" customFormat="1" ht="21.95" customHeight="1" spans="1:2">
      <c r="A7" s="194" t="s">
        <v>1346</v>
      </c>
      <c r="B7" s="196"/>
    </row>
    <row r="8" s="187" customFormat="1" ht="21.95" customHeight="1" spans="1:2">
      <c r="A8" s="194" t="s">
        <v>1347</v>
      </c>
      <c r="B8" s="196"/>
    </row>
    <row r="9" s="186" customFormat="1" ht="21.95" customHeight="1" spans="1:2">
      <c r="A9" s="194" t="s">
        <v>1348</v>
      </c>
      <c r="B9" s="196"/>
    </row>
    <row r="10" s="186" customFormat="1" ht="21.95" customHeight="1" spans="1:2">
      <c r="A10" s="194" t="s">
        <v>1349</v>
      </c>
      <c r="B10" s="229">
        <v>2400</v>
      </c>
    </row>
    <row r="11" s="186" customFormat="1" ht="21.95" customHeight="1" spans="1:2">
      <c r="A11" s="194" t="s">
        <v>1350</v>
      </c>
      <c r="B11" s="229">
        <v>240</v>
      </c>
    </row>
    <row r="12" s="186" customFormat="1" ht="21.95" customHeight="1" spans="1:2">
      <c r="A12" s="194" t="s">
        <v>1351</v>
      </c>
      <c r="B12" s="229">
        <v>100000</v>
      </c>
    </row>
    <row r="13" s="186" customFormat="1" ht="21.95" customHeight="1" spans="1:2">
      <c r="A13" s="194" t="s">
        <v>1352</v>
      </c>
      <c r="B13" s="230"/>
    </row>
    <row r="14" s="186" customFormat="1" ht="21.95" customHeight="1" spans="1:2">
      <c r="A14" s="194" t="s">
        <v>1353</v>
      </c>
      <c r="B14" s="230"/>
    </row>
    <row r="15" s="186" customFormat="1" ht="21.95" customHeight="1" spans="1:2">
      <c r="A15" s="194" t="s">
        <v>1354</v>
      </c>
      <c r="B15" s="229">
        <v>7228</v>
      </c>
    </row>
    <row r="16" s="186" customFormat="1" ht="21.95" customHeight="1" spans="1:2">
      <c r="A16" s="194" t="s">
        <v>1355</v>
      </c>
      <c r="B16" s="230"/>
    </row>
    <row r="17" s="186" customFormat="1" ht="21.95" customHeight="1" spans="1:2">
      <c r="A17" s="194" t="s">
        <v>1356</v>
      </c>
      <c r="B17" s="230"/>
    </row>
    <row r="18" s="186" customFormat="1" ht="21.95" customHeight="1" spans="1:2">
      <c r="A18" s="194" t="s">
        <v>1357</v>
      </c>
      <c r="B18" s="230"/>
    </row>
    <row r="19" s="186" customFormat="1" ht="21.95" customHeight="1" spans="1:2">
      <c r="A19" s="194" t="s">
        <v>1358</v>
      </c>
      <c r="B19" s="230"/>
    </row>
    <row r="20" s="186" customFormat="1" ht="21.95" customHeight="1" spans="1:2">
      <c r="A20" s="194" t="s">
        <v>1359</v>
      </c>
      <c r="B20" s="230"/>
    </row>
    <row r="21" s="186" customFormat="1" ht="21.95" customHeight="1" spans="1:2">
      <c r="A21" s="194" t="s">
        <v>1360</v>
      </c>
      <c r="B21" s="230"/>
    </row>
    <row r="22" s="186" customFormat="1" ht="21.95" customHeight="1" spans="1:2">
      <c r="A22" s="197" t="s">
        <v>1361</v>
      </c>
      <c r="B22" s="231">
        <f>SUM(B5:B21)</f>
        <v>109868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24"/>
  <sheetViews>
    <sheetView workbookViewId="0">
      <selection activeCell="A13" sqref="A13"/>
    </sheetView>
  </sheetViews>
  <sheetFormatPr defaultColWidth="43.875" defaultRowHeight="14.25" outlineLevelCol="1"/>
  <cols>
    <col min="1" max="1" width="67" style="188" customWidth="1"/>
    <col min="2" max="2" width="26.875" style="188" customWidth="1"/>
    <col min="3" max="16384" width="43.875" style="188"/>
  </cols>
  <sheetData>
    <row r="1" s="93" customFormat="1" ht="27" customHeight="1" spans="1:2">
      <c r="A1" s="189" t="s">
        <v>1362</v>
      </c>
      <c r="B1" s="190"/>
    </row>
    <row r="2" ht="45.6" customHeight="1" spans="1:2">
      <c r="A2" s="173" t="s">
        <v>1363</v>
      </c>
      <c r="B2" s="173"/>
    </row>
    <row r="3" s="186" customFormat="1" ht="23.45" customHeight="1" spans="2:2">
      <c r="B3" s="191" t="s">
        <v>2</v>
      </c>
    </row>
    <row r="4" s="186" customFormat="1" ht="24" customHeight="1" spans="1:2">
      <c r="A4" s="192" t="s">
        <v>1343</v>
      </c>
      <c r="B4" s="193" t="s">
        <v>4</v>
      </c>
    </row>
    <row r="5" s="186" customFormat="1" ht="24" customHeight="1" spans="1:2">
      <c r="A5" s="225" t="s">
        <v>1364</v>
      </c>
      <c r="B5" s="195"/>
    </row>
    <row r="6" s="186" customFormat="1" ht="24" customHeight="1" spans="1:2">
      <c r="A6" s="225" t="s">
        <v>1365</v>
      </c>
      <c r="B6" s="196"/>
    </row>
    <row r="7" s="186" customFormat="1" ht="24" customHeight="1" spans="1:2">
      <c r="A7" s="226" t="s">
        <v>1366</v>
      </c>
      <c r="B7" s="196"/>
    </row>
    <row r="8" s="187" customFormat="1" ht="24" customHeight="1" spans="1:2">
      <c r="A8" s="225" t="s">
        <v>1367</v>
      </c>
      <c r="B8" s="180">
        <v>72506</v>
      </c>
    </row>
    <row r="9" s="186" customFormat="1" ht="24" customHeight="1" spans="1:2">
      <c r="A9" s="226" t="s">
        <v>1368</v>
      </c>
      <c r="B9" s="180"/>
    </row>
    <row r="10" s="186" customFormat="1" ht="24" customHeight="1" spans="1:2">
      <c r="A10" s="225" t="s">
        <v>1369</v>
      </c>
      <c r="B10" s="180">
        <v>2400</v>
      </c>
    </row>
    <row r="11" s="186" customFormat="1" ht="24" customHeight="1" spans="1:2">
      <c r="A11" s="226" t="s">
        <v>1370</v>
      </c>
      <c r="B11" s="180">
        <v>240</v>
      </c>
    </row>
    <row r="12" s="186" customFormat="1" ht="24" customHeight="1" spans="1:2">
      <c r="A12" s="226" t="s">
        <v>1371</v>
      </c>
      <c r="B12" s="180">
        <v>7228</v>
      </c>
    </row>
    <row r="13" s="186" customFormat="1" ht="24" customHeight="1" spans="1:2">
      <c r="A13" s="227" t="s">
        <v>1372</v>
      </c>
      <c r="B13" s="196"/>
    </row>
    <row r="14" s="186" customFormat="1" ht="24" customHeight="1" spans="1:2">
      <c r="A14" s="225" t="s">
        <v>1373</v>
      </c>
      <c r="B14" s="196"/>
    </row>
    <row r="15" s="186" customFormat="1" ht="24" customHeight="1" spans="1:2">
      <c r="A15" s="225" t="s">
        <v>1374</v>
      </c>
      <c r="B15" s="196"/>
    </row>
    <row r="16" s="186" customFormat="1" ht="24" customHeight="1" spans="1:2">
      <c r="A16" s="225" t="s">
        <v>1375</v>
      </c>
      <c r="B16" s="196"/>
    </row>
    <row r="17" s="186" customFormat="1" ht="24" customHeight="1" spans="1:2">
      <c r="A17" s="225" t="s">
        <v>1376</v>
      </c>
      <c r="B17" s="196"/>
    </row>
    <row r="18" s="186" customFormat="1" ht="24" customHeight="1" spans="1:2">
      <c r="A18" s="225" t="s">
        <v>1377</v>
      </c>
      <c r="B18" s="196"/>
    </row>
    <row r="19" s="186" customFormat="1" ht="24" customHeight="1" spans="1:2">
      <c r="A19" s="226" t="s">
        <v>1378</v>
      </c>
      <c r="B19" s="196"/>
    </row>
    <row r="20" s="186" customFormat="1" ht="24" customHeight="1" spans="1:2">
      <c r="A20" s="228" t="s">
        <v>1379</v>
      </c>
      <c r="B20" s="196"/>
    </row>
    <row r="21" s="186" customFormat="1" ht="24" customHeight="1" spans="1:2">
      <c r="A21" s="225" t="s">
        <v>1380</v>
      </c>
      <c r="B21" s="196"/>
    </row>
    <row r="22" s="186" customFormat="1" ht="24" customHeight="1" spans="1:2">
      <c r="A22" s="225" t="s">
        <v>1381</v>
      </c>
      <c r="B22" s="196"/>
    </row>
    <row r="23" s="186" customFormat="1" ht="24" customHeight="1" spans="1:2">
      <c r="A23" s="228" t="s">
        <v>1382</v>
      </c>
      <c r="B23" s="196"/>
    </row>
    <row r="24" s="186" customFormat="1" ht="24" customHeight="1" spans="1:2">
      <c r="A24" s="197" t="s">
        <v>1361</v>
      </c>
      <c r="B24" s="198">
        <f>SUM(B5:B23)</f>
        <v>82374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7" firstPageNumber="135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13"/>
  <sheetViews>
    <sheetView workbookViewId="0">
      <selection activeCell="A8" sqref="A8"/>
    </sheetView>
  </sheetViews>
  <sheetFormatPr defaultColWidth="26" defaultRowHeight="13.5" outlineLevelCol="6"/>
  <cols>
    <col min="1" max="1" width="26" style="200"/>
    <col min="2" max="2" width="23.5" style="201" customWidth="1"/>
    <col min="3" max="3" width="33.5" style="200" customWidth="1"/>
    <col min="4" max="4" width="20.125" style="201" customWidth="1"/>
    <col min="5" max="16384" width="26" style="200"/>
  </cols>
  <sheetData>
    <row r="1" s="93" customFormat="1" ht="39" customHeight="1" spans="1:4">
      <c r="A1" s="202" t="s">
        <v>1383</v>
      </c>
      <c r="B1" s="203"/>
      <c r="C1" s="203"/>
      <c r="D1" s="204"/>
    </row>
    <row r="2" ht="55.15" customHeight="1" spans="1:4">
      <c r="A2" s="152" t="s">
        <v>1384</v>
      </c>
      <c r="B2" s="152"/>
      <c r="C2" s="152"/>
      <c r="D2" s="152"/>
    </row>
    <row r="3" s="199" customFormat="1" ht="33" customHeight="1" spans="1:4">
      <c r="A3" s="205"/>
      <c r="B3" s="206"/>
      <c r="C3" s="207"/>
      <c r="D3" s="208" t="s">
        <v>2</v>
      </c>
    </row>
    <row r="4" ht="30.95" customHeight="1" spans="1:4">
      <c r="A4" s="209" t="s">
        <v>1385</v>
      </c>
      <c r="B4" s="210" t="s">
        <v>4</v>
      </c>
      <c r="C4" s="209" t="s">
        <v>1386</v>
      </c>
      <c r="D4" s="210" t="s">
        <v>4</v>
      </c>
    </row>
    <row r="5" ht="30.95" customHeight="1" spans="1:4">
      <c r="A5" s="211" t="s">
        <v>1387</v>
      </c>
      <c r="B5" s="212">
        <v>109868</v>
      </c>
      <c r="C5" s="211" t="s">
        <v>1388</v>
      </c>
      <c r="D5" s="212">
        <v>82374</v>
      </c>
    </row>
    <row r="6" ht="30.95" customHeight="1" spans="1:4">
      <c r="A6" s="213" t="s">
        <v>67</v>
      </c>
      <c r="B6" s="214">
        <f>B9</f>
        <v>35212</v>
      </c>
      <c r="C6" s="215" t="s">
        <v>68</v>
      </c>
      <c r="D6" s="214">
        <f>D8+D9</f>
        <v>62706</v>
      </c>
    </row>
    <row r="7" ht="30.95" customHeight="1" spans="1:4">
      <c r="A7" s="216" t="s">
        <v>1143</v>
      </c>
      <c r="B7" s="214"/>
      <c r="C7" s="217" t="s">
        <v>1389</v>
      </c>
      <c r="D7" s="214"/>
    </row>
    <row r="8" ht="30.95" customHeight="1" spans="1:4">
      <c r="A8" s="216" t="s">
        <v>1390</v>
      </c>
      <c r="B8" s="214"/>
      <c r="C8" s="217" t="s">
        <v>1391</v>
      </c>
      <c r="D8" s="214">
        <v>27494</v>
      </c>
    </row>
    <row r="9" ht="30.95" customHeight="1" spans="1:4">
      <c r="A9" s="213" t="s">
        <v>1392</v>
      </c>
      <c r="B9" s="214">
        <f>B10</f>
        <v>35212</v>
      </c>
      <c r="C9" s="213" t="s">
        <v>1393</v>
      </c>
      <c r="D9" s="218">
        <v>35212</v>
      </c>
    </row>
    <row r="10" ht="30.95" customHeight="1" spans="1:4">
      <c r="A10" s="219" t="s">
        <v>1394</v>
      </c>
      <c r="B10" s="220">
        <v>35212</v>
      </c>
      <c r="C10" s="219" t="s">
        <v>1395</v>
      </c>
      <c r="D10" s="221">
        <v>35212</v>
      </c>
    </row>
    <row r="11" ht="30.95" customHeight="1" spans="1:4">
      <c r="A11" s="213" t="s">
        <v>1396</v>
      </c>
      <c r="B11" s="214"/>
      <c r="C11" s="222"/>
      <c r="D11" s="221"/>
    </row>
    <row r="12" ht="30.95" customHeight="1" spans="1:4">
      <c r="A12" s="193" t="s">
        <v>1397</v>
      </c>
      <c r="B12" s="214">
        <f>B5+B6</f>
        <v>145080</v>
      </c>
      <c r="C12" s="193" t="s">
        <v>1398</v>
      </c>
      <c r="D12" s="214">
        <f>D5+D6</f>
        <v>145080</v>
      </c>
    </row>
    <row r="13" ht="51.75" customHeight="1" spans="1:7">
      <c r="A13" s="223"/>
      <c r="B13" s="223"/>
      <c r="C13" s="223"/>
      <c r="D13" s="223"/>
      <c r="E13" s="224"/>
      <c r="F13" s="224"/>
      <c r="G13" s="224"/>
    </row>
  </sheetData>
  <mergeCells count="2">
    <mergeCell ref="A2:D2"/>
    <mergeCell ref="A13:D13"/>
  </mergeCells>
  <printOptions horizontalCentered="1"/>
  <pageMargins left="0.55" right="0.55" top="0.275" bottom="0.393055555555556" header="0.590277777777778" footer="0.15625"/>
  <pageSetup paperSize="9" scale="89" firstPageNumber="135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22"/>
  <sheetViews>
    <sheetView workbookViewId="0">
      <selection activeCell="A7" sqref="A7"/>
    </sheetView>
  </sheetViews>
  <sheetFormatPr defaultColWidth="43.875" defaultRowHeight="14.25" outlineLevelCol="1"/>
  <cols>
    <col min="1" max="1" width="54.625" style="188" customWidth="1"/>
    <col min="2" max="2" width="34.375" style="188" customWidth="1"/>
    <col min="3" max="16384" width="43.875" style="188"/>
  </cols>
  <sheetData>
    <row r="1" s="93" customFormat="1" ht="27" customHeight="1" spans="1:2">
      <c r="A1" s="189" t="s">
        <v>1399</v>
      </c>
      <c r="B1" s="190"/>
    </row>
    <row r="2" ht="45.6" customHeight="1" spans="1:2">
      <c r="A2" s="173" t="s">
        <v>1400</v>
      </c>
      <c r="B2" s="173"/>
    </row>
    <row r="3" s="186" customFormat="1" ht="23.45" customHeight="1" spans="2:2">
      <c r="B3" s="191" t="s">
        <v>2</v>
      </c>
    </row>
    <row r="4" s="186" customFormat="1" ht="36.6" customHeight="1" spans="1:2">
      <c r="A4" s="192" t="s">
        <v>1343</v>
      </c>
      <c r="B4" s="193" t="s">
        <v>4</v>
      </c>
    </row>
    <row r="5" s="186" customFormat="1" ht="36.6" customHeight="1" spans="1:2">
      <c r="A5" s="194" t="s">
        <v>1344</v>
      </c>
      <c r="B5" s="195"/>
    </row>
    <row r="6" s="186" customFormat="1" ht="36.6" customHeight="1" spans="1:2">
      <c r="A6" s="194" t="s">
        <v>1345</v>
      </c>
      <c r="B6" s="196"/>
    </row>
    <row r="7" s="186" customFormat="1" ht="36.6" customHeight="1" spans="1:2">
      <c r="A7" s="194" t="s">
        <v>1346</v>
      </c>
      <c r="B7" s="196"/>
    </row>
    <row r="8" s="187" customFormat="1" ht="36.6" customHeight="1" spans="1:2">
      <c r="A8" s="194" t="s">
        <v>1347</v>
      </c>
      <c r="B8" s="196"/>
    </row>
    <row r="9" s="186" customFormat="1" ht="36.6" customHeight="1" spans="1:2">
      <c r="A9" s="194" t="s">
        <v>1348</v>
      </c>
      <c r="B9" s="196"/>
    </row>
    <row r="10" s="186" customFormat="1" ht="36.6" customHeight="1" spans="1:2">
      <c r="A10" s="194" t="s">
        <v>1349</v>
      </c>
      <c r="B10" s="180">
        <v>2400</v>
      </c>
    </row>
    <row r="11" s="186" customFormat="1" ht="36.6" customHeight="1" spans="1:2">
      <c r="A11" s="194" t="s">
        <v>1350</v>
      </c>
      <c r="B11" s="180">
        <v>240</v>
      </c>
    </row>
    <row r="12" s="186" customFormat="1" ht="36.6" customHeight="1" spans="1:2">
      <c r="A12" s="194" t="s">
        <v>1351</v>
      </c>
      <c r="B12" s="180">
        <v>100000</v>
      </c>
    </row>
    <row r="13" s="186" customFormat="1" ht="36.6" customHeight="1" spans="1:2">
      <c r="A13" s="194" t="s">
        <v>1352</v>
      </c>
      <c r="B13" s="196"/>
    </row>
    <row r="14" s="186" customFormat="1" ht="36.6" customHeight="1" spans="1:2">
      <c r="A14" s="194" t="s">
        <v>1353</v>
      </c>
      <c r="B14" s="196"/>
    </row>
    <row r="15" s="186" customFormat="1" ht="36.6" customHeight="1" spans="1:2">
      <c r="A15" s="194" t="s">
        <v>1354</v>
      </c>
      <c r="B15" s="180">
        <v>7228</v>
      </c>
    </row>
    <row r="16" s="186" customFormat="1" ht="36.6" customHeight="1" spans="1:2">
      <c r="A16" s="194" t="s">
        <v>1355</v>
      </c>
      <c r="B16" s="196"/>
    </row>
    <row r="17" s="186" customFormat="1" ht="36.6" customHeight="1" spans="1:2">
      <c r="A17" s="194" t="s">
        <v>1356</v>
      </c>
      <c r="B17" s="196"/>
    </row>
    <row r="18" s="186" customFormat="1" ht="36.6" customHeight="1" spans="1:2">
      <c r="A18" s="194" t="s">
        <v>1357</v>
      </c>
      <c r="B18" s="196"/>
    </row>
    <row r="19" s="186" customFormat="1" ht="36.6" customHeight="1" spans="1:2">
      <c r="A19" s="194" t="s">
        <v>1358</v>
      </c>
      <c r="B19" s="196"/>
    </row>
    <row r="20" s="186" customFormat="1" ht="36.6" customHeight="1" spans="1:2">
      <c r="A20" s="194" t="s">
        <v>1359</v>
      </c>
      <c r="B20" s="196"/>
    </row>
    <row r="21" s="186" customFormat="1" ht="36.6" customHeight="1" spans="1:2">
      <c r="A21" s="194" t="s">
        <v>1360</v>
      </c>
      <c r="B21" s="196"/>
    </row>
    <row r="22" s="186" customFormat="1" ht="36.6" customHeight="1" spans="1:2">
      <c r="A22" s="197" t="s">
        <v>1361</v>
      </c>
      <c r="B22" s="198">
        <f>SUM(B5:B21)</f>
        <v>109868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0"/>
  <sheetViews>
    <sheetView topLeftCell="A16" workbookViewId="0">
      <selection activeCell="A8" sqref="A8"/>
    </sheetView>
  </sheetViews>
  <sheetFormatPr defaultColWidth="50.75" defaultRowHeight="14.25" outlineLevelCol="1"/>
  <cols>
    <col min="1" max="1" width="66.5" style="170" customWidth="1"/>
    <col min="2" max="2" width="33.5" style="170" customWidth="1"/>
    <col min="3" max="16384" width="50.75" style="170"/>
  </cols>
  <sheetData>
    <row r="1" spans="1:2">
      <c r="A1" s="171" t="s">
        <v>1401</v>
      </c>
      <c r="B1" s="172"/>
    </row>
    <row r="2" ht="36.6" customHeight="1" spans="1:2">
      <c r="A2" s="173" t="s">
        <v>1402</v>
      </c>
      <c r="B2" s="173"/>
    </row>
    <row r="3" ht="36.6" customHeight="1" spans="1:2">
      <c r="A3" s="174"/>
      <c r="B3" s="156" t="s">
        <v>2</v>
      </c>
    </row>
    <row r="4" ht="33" customHeight="1" spans="1:2">
      <c r="A4" s="175" t="s">
        <v>1343</v>
      </c>
      <c r="B4" s="176" t="s">
        <v>4</v>
      </c>
    </row>
    <row r="5" ht="31.15" customHeight="1" spans="1:2">
      <c r="A5" s="177" t="s">
        <v>1403</v>
      </c>
      <c r="B5" s="178"/>
    </row>
    <row r="6" ht="31.15" customHeight="1" spans="1:2">
      <c r="A6" s="179" t="s">
        <v>1404</v>
      </c>
      <c r="B6" s="180"/>
    </row>
    <row r="7" ht="31.15" customHeight="1" spans="1:2">
      <c r="A7" s="177" t="s">
        <v>1405</v>
      </c>
      <c r="B7" s="180"/>
    </row>
    <row r="8" ht="31.15" customHeight="1" spans="1:2">
      <c r="A8" s="179" t="s">
        <v>1406</v>
      </c>
      <c r="B8" s="180"/>
    </row>
    <row r="9" ht="31.15" customHeight="1" spans="1:2">
      <c r="A9" s="179" t="s">
        <v>1407</v>
      </c>
      <c r="B9" s="180"/>
    </row>
    <row r="10" ht="31.15" customHeight="1" spans="1:2">
      <c r="A10" s="177" t="s">
        <v>1408</v>
      </c>
      <c r="B10" s="180"/>
    </row>
    <row r="11" ht="31.15" customHeight="1" spans="1:2">
      <c r="A11" s="177" t="s">
        <v>1409</v>
      </c>
      <c r="B11" s="180"/>
    </row>
    <row r="12" ht="31.15" customHeight="1" spans="1:2">
      <c r="A12" s="177" t="s">
        <v>1410</v>
      </c>
      <c r="B12" s="180"/>
    </row>
    <row r="13" ht="31.15" customHeight="1" spans="1:2">
      <c r="A13" s="177" t="s">
        <v>1411</v>
      </c>
      <c r="B13" s="180">
        <f>SUM(B14:B19)</f>
        <v>82374</v>
      </c>
    </row>
    <row r="14" ht="31.15" customHeight="1" spans="1:2">
      <c r="A14" s="177" t="s">
        <v>1412</v>
      </c>
      <c r="B14" s="180">
        <v>72506</v>
      </c>
    </row>
    <row r="15" ht="31.15" customHeight="1" spans="1:2">
      <c r="A15" s="177" t="s">
        <v>1413</v>
      </c>
      <c r="B15" s="180"/>
    </row>
    <row r="16" ht="31.15" customHeight="1" spans="1:2">
      <c r="A16" s="177" t="s">
        <v>1414</v>
      </c>
      <c r="B16" s="180">
        <v>2400</v>
      </c>
    </row>
    <row r="17" ht="31.15" customHeight="1" spans="1:2">
      <c r="A17" s="177" t="s">
        <v>1415</v>
      </c>
      <c r="B17" s="180">
        <v>240</v>
      </c>
    </row>
    <row r="18" ht="31.15" customHeight="1" spans="1:2">
      <c r="A18" s="177" t="s">
        <v>1416</v>
      </c>
      <c r="B18" s="180"/>
    </row>
    <row r="19" ht="31.15" customHeight="1" spans="1:2">
      <c r="A19" s="177" t="s">
        <v>1417</v>
      </c>
      <c r="B19" s="180">
        <v>7228</v>
      </c>
    </row>
    <row r="20" ht="31.15" customHeight="1" spans="1:2">
      <c r="A20" s="177" t="s">
        <v>1418</v>
      </c>
      <c r="B20" s="180"/>
    </row>
    <row r="21" ht="31.15" customHeight="1" spans="1:2">
      <c r="A21" s="177" t="s">
        <v>1419</v>
      </c>
      <c r="B21" s="180"/>
    </row>
    <row r="22" ht="31.15" customHeight="1" spans="1:2">
      <c r="A22" s="181" t="s">
        <v>1420</v>
      </c>
      <c r="B22" s="180"/>
    </row>
    <row r="23" ht="31.15" customHeight="1" spans="1:2">
      <c r="A23" s="181" t="s">
        <v>1421</v>
      </c>
      <c r="B23" s="180"/>
    </row>
    <row r="24" ht="31.15" customHeight="1" spans="1:2">
      <c r="A24" s="181" t="s">
        <v>1422</v>
      </c>
      <c r="B24" s="180"/>
    </row>
    <row r="25" ht="31.15" customHeight="1" spans="1:2">
      <c r="A25" s="181" t="s">
        <v>1423</v>
      </c>
      <c r="B25" s="182"/>
    </row>
    <row r="26" ht="31.15" customHeight="1" spans="1:2">
      <c r="A26" s="181" t="s">
        <v>1424</v>
      </c>
      <c r="B26" s="182"/>
    </row>
    <row r="27" ht="31.15" customHeight="1" spans="1:2">
      <c r="A27" s="179" t="s">
        <v>1425</v>
      </c>
      <c r="B27" s="182"/>
    </row>
    <row r="28" ht="31.15" customHeight="1" spans="1:2">
      <c r="A28" s="179" t="s">
        <v>1426</v>
      </c>
      <c r="B28" s="182"/>
    </row>
    <row r="29" ht="31.15" customHeight="1" spans="1:2">
      <c r="A29" s="181" t="s">
        <v>1427</v>
      </c>
      <c r="B29" s="182"/>
    </row>
    <row r="30" ht="31.15" customHeight="1" spans="1:2">
      <c r="A30" s="181" t="s">
        <v>1428</v>
      </c>
      <c r="B30" s="182"/>
    </row>
    <row r="31" ht="31.15" customHeight="1" spans="1:2">
      <c r="A31" s="181" t="s">
        <v>1429</v>
      </c>
      <c r="B31" s="182"/>
    </row>
    <row r="32" ht="31.15" customHeight="1" spans="1:2">
      <c r="A32" s="181" t="s">
        <v>1430</v>
      </c>
      <c r="B32" s="182"/>
    </row>
    <row r="33" ht="31.15" customHeight="1" spans="1:2">
      <c r="A33" s="181" t="s">
        <v>1431</v>
      </c>
      <c r="B33" s="182"/>
    </row>
    <row r="34" ht="31.15" customHeight="1" spans="1:2">
      <c r="A34" s="181" t="s">
        <v>1432</v>
      </c>
      <c r="B34" s="182"/>
    </row>
    <row r="35" ht="31.15" customHeight="1" spans="1:2">
      <c r="A35" s="179" t="s">
        <v>1433</v>
      </c>
      <c r="B35" s="182"/>
    </row>
    <row r="36" ht="31.15" customHeight="1" spans="1:2">
      <c r="A36" s="181" t="s">
        <v>1434</v>
      </c>
      <c r="B36" s="182"/>
    </row>
    <row r="37" ht="31.15" customHeight="1" spans="1:2">
      <c r="A37" s="181" t="s">
        <v>1435</v>
      </c>
      <c r="B37" s="182"/>
    </row>
    <row r="38" ht="31.15" customHeight="1" spans="1:2">
      <c r="A38" s="181" t="s">
        <v>1436</v>
      </c>
      <c r="B38" s="182"/>
    </row>
    <row r="39" ht="31.15" customHeight="1" spans="1:2">
      <c r="A39" s="179" t="s">
        <v>1437</v>
      </c>
      <c r="B39" s="182"/>
    </row>
    <row r="40" ht="31.15" customHeight="1" spans="1:2">
      <c r="A40" s="181" t="s">
        <v>1438</v>
      </c>
      <c r="B40" s="182"/>
    </row>
    <row r="41" ht="31.15" customHeight="1" spans="1:2">
      <c r="A41" s="179" t="s">
        <v>1439</v>
      </c>
      <c r="B41" s="182"/>
    </row>
    <row r="42" ht="31.15" customHeight="1" spans="1:2">
      <c r="A42" s="181" t="s">
        <v>1440</v>
      </c>
      <c r="B42" s="182"/>
    </row>
    <row r="43" ht="31.15" customHeight="1" spans="1:2">
      <c r="A43" s="181" t="s">
        <v>1441</v>
      </c>
      <c r="B43" s="182"/>
    </row>
    <row r="44" ht="31.15" customHeight="1" spans="1:2">
      <c r="A44" s="181" t="s">
        <v>1442</v>
      </c>
      <c r="B44" s="182"/>
    </row>
    <row r="45" ht="31.15" customHeight="1" spans="1:2">
      <c r="A45" s="179" t="s">
        <v>1443</v>
      </c>
      <c r="B45" s="182"/>
    </row>
    <row r="46" ht="31.15" customHeight="1" spans="1:2">
      <c r="A46" s="179" t="s">
        <v>1444</v>
      </c>
      <c r="B46" s="182"/>
    </row>
    <row r="47" ht="31.15" customHeight="1" spans="1:2">
      <c r="A47" s="183" t="s">
        <v>1445</v>
      </c>
      <c r="B47" s="184">
        <f>B13</f>
        <v>82374</v>
      </c>
    </row>
    <row r="48" ht="46.9" customHeight="1" spans="1:1">
      <c r="A48" s="185"/>
    </row>
    <row r="49" ht="78" customHeight="1"/>
    <row r="50" ht="62.45" customHeight="1"/>
    <row r="51" ht="124.9" customHeight="1"/>
    <row r="52" ht="78" customHeight="1"/>
    <row r="53" ht="140.45" customHeight="1"/>
    <row r="54" ht="93.6" customHeight="1"/>
    <row r="55" ht="62.45" customHeight="1"/>
    <row r="56" ht="78" customHeight="1"/>
    <row r="57" ht="62.45" customHeight="1"/>
    <row r="58" ht="62.45" customHeight="1"/>
    <row r="59" ht="78" customHeight="1"/>
    <row r="60" ht="46.9" customHeight="1"/>
    <row r="61" ht="124.9" customHeight="1"/>
    <row r="62" ht="93.6" customHeight="1"/>
    <row r="63" ht="93.6" customHeight="1"/>
    <row r="64" ht="93.6" customHeight="1"/>
    <row r="65" ht="109.15" customHeight="1"/>
    <row r="66" ht="93.6" customHeight="1"/>
    <row r="67" ht="93.6" customHeight="1"/>
    <row r="68" ht="93.6" customHeight="1"/>
    <row r="69" ht="109.15" customHeight="1"/>
    <row r="70" ht="46.9" customHeight="1"/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14"/>
  <sheetViews>
    <sheetView workbookViewId="0">
      <selection activeCell="B7" sqref="B7"/>
    </sheetView>
  </sheetViews>
  <sheetFormatPr defaultColWidth="27.375" defaultRowHeight="14.25" outlineLevelCol="3"/>
  <cols>
    <col min="1" max="1" width="31.25" style="126" customWidth="1"/>
    <col min="2" max="2" width="20.625" style="149" customWidth="1"/>
    <col min="3" max="3" width="36.5" style="126" customWidth="1"/>
    <col min="4" max="4" width="21.125" style="149" customWidth="1"/>
    <col min="5" max="16384" width="27.375" style="126"/>
  </cols>
  <sheetData>
    <row r="1" s="148" customFormat="1" ht="31.15" customHeight="1" spans="1:3">
      <c r="A1" s="150" t="s">
        <v>1446</v>
      </c>
      <c r="B1" s="151"/>
      <c r="C1" s="151"/>
    </row>
    <row r="2" ht="25.5" spans="1:4">
      <c r="A2" s="152" t="s">
        <v>1447</v>
      </c>
      <c r="B2" s="152"/>
      <c r="C2" s="152"/>
      <c r="D2" s="152"/>
    </row>
    <row r="3" ht="31.9" customHeight="1" spans="1:4">
      <c r="A3" s="153"/>
      <c r="B3" s="154"/>
      <c r="C3" s="155"/>
      <c r="D3" s="156" t="s">
        <v>2</v>
      </c>
    </row>
    <row r="4" ht="30" customHeight="1" spans="1:4">
      <c r="A4" s="157" t="s">
        <v>1385</v>
      </c>
      <c r="B4" s="158" t="s">
        <v>4</v>
      </c>
      <c r="C4" s="157" t="s">
        <v>1386</v>
      </c>
      <c r="D4" s="158" t="s">
        <v>4</v>
      </c>
    </row>
    <row r="5" ht="30" customHeight="1" spans="1:4">
      <c r="A5" s="159" t="s">
        <v>1387</v>
      </c>
      <c r="B5" s="160">
        <v>109868</v>
      </c>
      <c r="C5" s="159" t="s">
        <v>1388</v>
      </c>
      <c r="D5" s="160">
        <v>82374</v>
      </c>
    </row>
    <row r="6" ht="30" customHeight="1" spans="1:4">
      <c r="A6" s="161" t="s">
        <v>67</v>
      </c>
      <c r="B6" s="162">
        <v>35212</v>
      </c>
      <c r="C6" s="161" t="s">
        <v>68</v>
      </c>
      <c r="D6" s="162">
        <v>62706</v>
      </c>
    </row>
    <row r="7" ht="30" customHeight="1" spans="1:4">
      <c r="A7" s="163" t="s">
        <v>1143</v>
      </c>
      <c r="B7" s="162"/>
      <c r="C7" s="163" t="s">
        <v>1448</v>
      </c>
      <c r="D7" s="162"/>
    </row>
    <row r="8" ht="30" customHeight="1" spans="1:4">
      <c r="A8" s="163" t="s">
        <v>1449</v>
      </c>
      <c r="B8" s="164"/>
      <c r="C8" s="163" t="s">
        <v>1389</v>
      </c>
      <c r="D8" s="145"/>
    </row>
    <row r="9" ht="30" customHeight="1" spans="1:4">
      <c r="A9" s="165" t="s">
        <v>1390</v>
      </c>
      <c r="B9" s="145"/>
      <c r="C9" s="163" t="s">
        <v>1391</v>
      </c>
      <c r="D9" s="162">
        <v>27494</v>
      </c>
    </row>
    <row r="10" ht="30" customHeight="1" spans="1:4">
      <c r="A10" s="161" t="s">
        <v>1392</v>
      </c>
      <c r="B10" s="162">
        <v>35212</v>
      </c>
      <c r="C10" s="161" t="s">
        <v>1450</v>
      </c>
      <c r="D10" s="162">
        <v>35212</v>
      </c>
    </row>
    <row r="11" ht="30" customHeight="1" spans="1:4">
      <c r="A11" s="166" t="s">
        <v>1451</v>
      </c>
      <c r="B11" s="145">
        <v>35212</v>
      </c>
      <c r="C11" s="167" t="s">
        <v>1452</v>
      </c>
      <c r="D11" s="145">
        <v>35212</v>
      </c>
    </row>
    <row r="12" ht="30" customHeight="1" spans="1:4">
      <c r="A12" s="161" t="s">
        <v>1396</v>
      </c>
      <c r="B12" s="162"/>
      <c r="C12" s="167"/>
      <c r="D12" s="145"/>
    </row>
    <row r="13" ht="30" customHeight="1" spans="1:4">
      <c r="A13" s="168" t="s">
        <v>1397</v>
      </c>
      <c r="B13" s="162">
        <f>B5+B6</f>
        <v>145080</v>
      </c>
      <c r="C13" s="168" t="s">
        <v>1398</v>
      </c>
      <c r="D13" s="162">
        <f>D5+D6</f>
        <v>145080</v>
      </c>
    </row>
    <row r="14" spans="1:4">
      <c r="A14" s="169"/>
      <c r="B14" s="169"/>
      <c r="C14" s="169"/>
      <c r="D14" s="169"/>
    </row>
  </sheetData>
  <mergeCells count="2">
    <mergeCell ref="A2:D2"/>
    <mergeCell ref="A14:D14"/>
  </mergeCells>
  <printOptions horizontalCentered="1"/>
  <pageMargins left="0.55" right="0.55" top="0.275" bottom="0.393055555555556" header="0.590277777777778" footer="0.15625"/>
  <pageSetup paperSize="9" scale="85" firstPageNumber="135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30"/>
  <sheetViews>
    <sheetView zoomScale="70" zoomScaleNormal="70" workbookViewId="0">
      <selection activeCell="C39" sqref="C39"/>
    </sheetView>
  </sheetViews>
  <sheetFormatPr defaultColWidth="9" defaultRowHeight="19.5" customHeight="1" outlineLevelCol="3"/>
  <cols>
    <col min="1" max="1" width="74.625" customWidth="1"/>
    <col min="2" max="2" width="19.25" customWidth="1"/>
    <col min="3" max="3" width="21.125" customWidth="1"/>
    <col min="4" max="4" width="20.5" customWidth="1"/>
    <col min="5" max="5" width="9.75" customWidth="1"/>
    <col min="6" max="6" width="25" customWidth="1"/>
    <col min="7" max="7" width="12.75" customWidth="1"/>
  </cols>
  <sheetData>
    <row r="1" ht="33.6" customHeight="1" spans="1:1">
      <c r="A1" s="382" t="s">
        <v>31</v>
      </c>
    </row>
    <row r="2" ht="55.15" customHeight="1" spans="1:4">
      <c r="A2" s="383" t="s">
        <v>32</v>
      </c>
      <c r="B2" s="383"/>
      <c r="C2" s="383"/>
      <c r="D2" s="383"/>
    </row>
    <row r="3" ht="39.6" customHeight="1" spans="1:4">
      <c r="A3" s="384"/>
      <c r="B3" s="384"/>
      <c r="C3" s="384"/>
      <c r="D3" s="385" t="s">
        <v>2</v>
      </c>
    </row>
    <row r="4" ht="36" customHeight="1" spans="1:4">
      <c r="A4" s="386" t="s">
        <v>3</v>
      </c>
      <c r="B4" s="386" t="s">
        <v>4</v>
      </c>
      <c r="C4" s="386"/>
      <c r="D4" s="386"/>
    </row>
    <row r="5" ht="42" customHeight="1" spans="1:4">
      <c r="A5" s="386"/>
      <c r="B5" s="386" t="s">
        <v>33</v>
      </c>
      <c r="C5" s="387" t="s">
        <v>34</v>
      </c>
      <c r="D5" s="387" t="s">
        <v>35</v>
      </c>
    </row>
    <row r="6" ht="37.9" customHeight="1" spans="1:4">
      <c r="A6" s="388" t="s">
        <v>36</v>
      </c>
      <c r="B6" s="389">
        <f>C6+D6</f>
        <v>36674</v>
      </c>
      <c r="C6" s="389">
        <v>36674</v>
      </c>
      <c r="D6" s="389">
        <v>0</v>
      </c>
    </row>
    <row r="7" ht="37.9" customHeight="1" spans="1:4">
      <c r="A7" s="388" t="s">
        <v>37</v>
      </c>
      <c r="B7" s="389">
        <f t="shared" ref="B7:B29" si="0">C7+D7</f>
        <v>0</v>
      </c>
      <c r="C7" s="390">
        <v>0</v>
      </c>
      <c r="D7" s="390"/>
    </row>
    <row r="8" ht="37.9" customHeight="1" spans="1:4">
      <c r="A8" s="388" t="s">
        <v>38</v>
      </c>
      <c r="B8" s="389">
        <f t="shared" si="0"/>
        <v>0</v>
      </c>
      <c r="C8" s="390">
        <v>0</v>
      </c>
      <c r="D8" s="390">
        <v>0</v>
      </c>
    </row>
    <row r="9" ht="37.9" customHeight="1" spans="1:4">
      <c r="A9" s="388" t="s">
        <v>39</v>
      </c>
      <c r="B9" s="389">
        <f t="shared" si="0"/>
        <v>17027</v>
      </c>
      <c r="C9" s="390">
        <v>17027</v>
      </c>
      <c r="D9" s="390">
        <v>0</v>
      </c>
    </row>
    <row r="10" ht="37.9" customHeight="1" spans="1:4">
      <c r="A10" s="388" t="s">
        <v>40</v>
      </c>
      <c r="B10" s="389">
        <f t="shared" si="0"/>
        <v>65316</v>
      </c>
      <c r="C10" s="390">
        <v>65313</v>
      </c>
      <c r="D10" s="390">
        <v>3</v>
      </c>
    </row>
    <row r="11" ht="37.9" customHeight="1" spans="1:4">
      <c r="A11" s="388" t="s">
        <v>41</v>
      </c>
      <c r="B11" s="389">
        <f t="shared" si="0"/>
        <v>568</v>
      </c>
      <c r="C11" s="390">
        <v>568</v>
      </c>
      <c r="D11" s="390">
        <v>0</v>
      </c>
    </row>
    <row r="12" ht="37.9" customHeight="1" spans="1:4">
      <c r="A12" s="388" t="s">
        <v>42</v>
      </c>
      <c r="B12" s="389">
        <f t="shared" si="0"/>
        <v>1682</v>
      </c>
      <c r="C12" s="390">
        <v>1682</v>
      </c>
      <c r="D12" s="390">
        <v>0</v>
      </c>
    </row>
    <row r="13" ht="37.9" customHeight="1" spans="1:4">
      <c r="A13" s="388" t="s">
        <v>43</v>
      </c>
      <c r="B13" s="389">
        <f t="shared" si="0"/>
        <v>31426</v>
      </c>
      <c r="C13" s="390">
        <v>20968</v>
      </c>
      <c r="D13" s="390">
        <v>10458</v>
      </c>
    </row>
    <row r="14" ht="37.9" customHeight="1" spans="1:4">
      <c r="A14" s="388" t="s">
        <v>44</v>
      </c>
      <c r="B14" s="389">
        <f t="shared" si="0"/>
        <v>25186</v>
      </c>
      <c r="C14" s="390">
        <v>25186</v>
      </c>
      <c r="D14" s="390">
        <v>0</v>
      </c>
    </row>
    <row r="15" ht="37.9" customHeight="1" spans="1:4">
      <c r="A15" s="388" t="s">
        <v>45</v>
      </c>
      <c r="B15" s="389">
        <f t="shared" si="0"/>
        <v>1083</v>
      </c>
      <c r="C15" s="390">
        <v>1083</v>
      </c>
      <c r="D15" s="390">
        <v>0</v>
      </c>
    </row>
    <row r="16" ht="37.9" customHeight="1" spans="1:4">
      <c r="A16" s="388" t="s">
        <v>46</v>
      </c>
      <c r="B16" s="389">
        <f t="shared" si="0"/>
        <v>7178</v>
      </c>
      <c r="C16" s="390">
        <v>7178</v>
      </c>
      <c r="D16" s="390">
        <v>0</v>
      </c>
    </row>
    <row r="17" ht="37.9" customHeight="1" spans="1:4">
      <c r="A17" s="388" t="s">
        <v>47</v>
      </c>
      <c r="B17" s="389">
        <f t="shared" si="0"/>
        <v>32020</v>
      </c>
      <c r="C17" s="390">
        <v>30235</v>
      </c>
      <c r="D17" s="390">
        <v>1785</v>
      </c>
    </row>
    <row r="18" ht="37.9" customHeight="1" spans="1:4">
      <c r="A18" s="388" t="s">
        <v>48</v>
      </c>
      <c r="B18" s="389">
        <f t="shared" si="0"/>
        <v>1717</v>
      </c>
      <c r="C18" s="390">
        <v>1717</v>
      </c>
      <c r="D18" s="390">
        <v>0</v>
      </c>
    </row>
    <row r="19" ht="37.9" customHeight="1" spans="1:4">
      <c r="A19" s="391" t="s">
        <v>49</v>
      </c>
      <c r="B19" s="389">
        <f t="shared" si="0"/>
        <v>1105</v>
      </c>
      <c r="C19" s="390">
        <v>1105</v>
      </c>
      <c r="D19" s="390">
        <v>0</v>
      </c>
    </row>
    <row r="20" ht="37.9" customHeight="1" spans="1:4">
      <c r="A20" s="391" t="s">
        <v>50</v>
      </c>
      <c r="B20" s="389">
        <f t="shared" si="0"/>
        <v>474</v>
      </c>
      <c r="C20" s="390">
        <v>474</v>
      </c>
      <c r="D20" s="390">
        <v>0</v>
      </c>
    </row>
    <row r="21" ht="37.9" customHeight="1" spans="1:4">
      <c r="A21" s="391" t="s">
        <v>51</v>
      </c>
      <c r="B21" s="389">
        <f t="shared" si="0"/>
        <v>33</v>
      </c>
      <c r="C21" s="390">
        <v>33</v>
      </c>
      <c r="D21" s="390">
        <v>0</v>
      </c>
    </row>
    <row r="22" ht="37.5" customHeight="1" spans="1:4">
      <c r="A22" s="391" t="s">
        <v>52</v>
      </c>
      <c r="B22" s="389">
        <f t="shared" si="0"/>
        <v>0</v>
      </c>
      <c r="C22" s="390">
        <v>0</v>
      </c>
      <c r="D22" s="390"/>
    </row>
    <row r="23" ht="37.9" customHeight="1" spans="1:4">
      <c r="A23" s="391" t="s">
        <v>53</v>
      </c>
      <c r="B23" s="389">
        <f t="shared" si="0"/>
        <v>372</v>
      </c>
      <c r="C23" s="390">
        <v>372</v>
      </c>
      <c r="D23" s="390">
        <v>0</v>
      </c>
    </row>
    <row r="24" ht="37.9" customHeight="1" spans="1:4">
      <c r="A24" s="391" t="s">
        <v>54</v>
      </c>
      <c r="B24" s="389">
        <f t="shared" si="0"/>
        <v>7605</v>
      </c>
      <c r="C24" s="390">
        <v>7605</v>
      </c>
      <c r="D24" s="390">
        <v>0</v>
      </c>
    </row>
    <row r="25" ht="37.9" customHeight="1" spans="1:4">
      <c r="A25" s="391" t="s">
        <v>55</v>
      </c>
      <c r="B25" s="389">
        <f t="shared" si="0"/>
        <v>351</v>
      </c>
      <c r="C25" s="390">
        <v>351</v>
      </c>
      <c r="D25" s="390">
        <v>0</v>
      </c>
    </row>
    <row r="26" ht="37.9" customHeight="1" spans="1:4">
      <c r="A26" s="391" t="s">
        <v>56</v>
      </c>
      <c r="B26" s="389">
        <f t="shared" si="0"/>
        <v>0</v>
      </c>
      <c r="C26" s="390">
        <v>0</v>
      </c>
      <c r="D26" s="390"/>
    </row>
    <row r="27" ht="37.9" customHeight="1" spans="1:4">
      <c r="A27" s="392" t="s">
        <v>57</v>
      </c>
      <c r="B27" s="389">
        <f t="shared" si="0"/>
        <v>1147</v>
      </c>
      <c r="C27" s="390">
        <v>1147</v>
      </c>
      <c r="D27" s="390">
        <v>0</v>
      </c>
    </row>
    <row r="28" ht="37.9" customHeight="1" spans="1:4">
      <c r="A28" s="393" t="s">
        <v>58</v>
      </c>
      <c r="B28" s="389">
        <f t="shared" si="0"/>
        <v>0</v>
      </c>
      <c r="C28" s="390">
        <v>0</v>
      </c>
      <c r="D28" s="390">
        <v>0</v>
      </c>
    </row>
    <row r="29" ht="37.9" customHeight="1" spans="1:4">
      <c r="A29" s="393" t="s">
        <v>59</v>
      </c>
      <c r="B29" s="389">
        <f t="shared" si="0"/>
        <v>0</v>
      </c>
      <c r="C29" s="390">
        <v>0</v>
      </c>
      <c r="D29" s="390">
        <v>0</v>
      </c>
    </row>
    <row r="30" ht="37.9" customHeight="1" spans="1:4">
      <c r="A30" s="394" t="s">
        <v>60</v>
      </c>
      <c r="B30" s="390">
        <f>SUM(B6:B29)</f>
        <v>230964</v>
      </c>
      <c r="C30" s="390">
        <f t="shared" ref="C30:D30" si="1">SUM(C6:C29)</f>
        <v>218718</v>
      </c>
      <c r="D30" s="390">
        <f t="shared" si="1"/>
        <v>12246</v>
      </c>
    </row>
  </sheetData>
  <mergeCells count="3">
    <mergeCell ref="A2:D2"/>
    <mergeCell ref="B4:D4"/>
    <mergeCell ref="A4:A5"/>
  </mergeCells>
  <printOptions horizontalCentered="1"/>
  <pageMargins left="0.55" right="0.55" top="0.275" bottom="0.393055555555556" header="0.590277777777778" footer="0.15625"/>
  <pageSetup paperSize="9" scale="62" firstPageNumber="135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5" sqref="B5"/>
    </sheetView>
  </sheetViews>
  <sheetFormatPr defaultColWidth="39.25" defaultRowHeight="14.25" outlineLevelCol="1"/>
  <cols>
    <col min="1" max="1" width="59" style="137" customWidth="1"/>
    <col min="2" max="2" width="42" style="137" customWidth="1"/>
    <col min="3" max="16384" width="39.25" style="137"/>
  </cols>
  <sheetData>
    <row r="1" ht="24.6" customHeight="1" spans="1:1">
      <c r="A1" s="138" t="s">
        <v>1453</v>
      </c>
    </row>
    <row r="2" ht="39.6" customHeight="1" spans="1:2">
      <c r="A2" s="139" t="s">
        <v>1454</v>
      </c>
      <c r="B2" s="139"/>
    </row>
    <row r="3" spans="1:2">
      <c r="A3" s="140"/>
      <c r="B3" s="141" t="s">
        <v>2</v>
      </c>
    </row>
    <row r="4" ht="27" customHeight="1" spans="1:2">
      <c r="A4" s="142" t="s">
        <v>1142</v>
      </c>
      <c r="B4" s="142" t="s">
        <v>4</v>
      </c>
    </row>
    <row r="5" ht="27" customHeight="1" spans="1:2">
      <c r="A5" s="143" t="s">
        <v>1143</v>
      </c>
      <c r="B5" s="144">
        <v>0</v>
      </c>
    </row>
    <row r="6" ht="27" customHeight="1" spans="1:2">
      <c r="A6" s="136" t="s">
        <v>1455</v>
      </c>
      <c r="B6" s="145"/>
    </row>
    <row r="7" ht="27" customHeight="1" spans="1:2">
      <c r="A7" s="136" t="s">
        <v>1456</v>
      </c>
      <c r="B7" s="146"/>
    </row>
    <row r="8" ht="27" customHeight="1" spans="1:2">
      <c r="A8" s="136" t="s">
        <v>1457</v>
      </c>
      <c r="B8" s="146"/>
    </row>
    <row r="9" ht="27" customHeight="1" spans="1:2">
      <c r="A9" s="136" t="s">
        <v>1458</v>
      </c>
      <c r="B9" s="145"/>
    </row>
    <row r="10" ht="27" customHeight="1" spans="1:2">
      <c r="A10" s="136" t="s">
        <v>1459</v>
      </c>
      <c r="B10" s="145"/>
    </row>
    <row r="11" ht="27" customHeight="1" spans="1:2">
      <c r="A11" s="136" t="s">
        <v>1460</v>
      </c>
      <c r="B11" s="145"/>
    </row>
    <row r="12" ht="27" customHeight="1" spans="1:2">
      <c r="A12" s="136" t="s">
        <v>1461</v>
      </c>
      <c r="B12" s="145"/>
    </row>
    <row r="13" ht="27" customHeight="1" spans="1:2">
      <c r="A13" s="134" t="s">
        <v>1462</v>
      </c>
      <c r="B13" s="146"/>
    </row>
    <row r="14" ht="27" customHeight="1" spans="1:2">
      <c r="A14" s="134" t="s">
        <v>1463</v>
      </c>
      <c r="B14" s="146"/>
    </row>
    <row r="15" ht="27" customHeight="1" spans="1:2">
      <c r="A15" s="134" t="s">
        <v>1464</v>
      </c>
      <c r="B15" s="147"/>
    </row>
    <row r="16" ht="27" customHeight="1" spans="1:2">
      <c r="A16" s="134" t="s">
        <v>1465</v>
      </c>
      <c r="B16" s="146"/>
    </row>
    <row r="17" ht="27" customHeight="1" spans="1:2">
      <c r="A17" s="134" t="s">
        <v>1466</v>
      </c>
      <c r="B17" s="146"/>
    </row>
    <row r="18" ht="27" customHeight="1" spans="1:2">
      <c r="A18" s="134" t="s">
        <v>1467</v>
      </c>
      <c r="B18" s="145"/>
    </row>
    <row r="19" ht="27" customHeight="1" spans="1:2">
      <c r="A19" s="134" t="s">
        <v>1468</v>
      </c>
      <c r="B19" s="146"/>
    </row>
    <row r="20" ht="27" customHeight="1" spans="1:2">
      <c r="A20" s="134" t="s">
        <v>1469</v>
      </c>
      <c r="B20" s="145"/>
    </row>
    <row r="21" ht="27" customHeight="1" spans="1:2">
      <c r="A21" s="134" t="s">
        <v>1470</v>
      </c>
      <c r="B21" s="145"/>
    </row>
    <row r="22" ht="27" customHeight="1" spans="1:2">
      <c r="A22" s="134" t="s">
        <v>1471</v>
      </c>
      <c r="B22" s="146"/>
    </row>
    <row r="23" ht="27" customHeight="1" spans="1:2">
      <c r="A23" s="134" t="s">
        <v>1472</v>
      </c>
      <c r="B23" s="146"/>
    </row>
    <row r="24" ht="27" customHeight="1" spans="1:2">
      <c r="A24" s="134" t="s">
        <v>1473</v>
      </c>
      <c r="B24" s="146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5" sqref="B5"/>
    </sheetView>
  </sheetViews>
  <sheetFormatPr defaultColWidth="8.875" defaultRowHeight="14.25" outlineLevelCol="1"/>
  <cols>
    <col min="1" max="1" width="65.625" style="125" customWidth="1"/>
    <col min="2" max="2" width="41.25" style="125" customWidth="1"/>
    <col min="3" max="16384" width="8.875" style="126"/>
  </cols>
  <sheetData>
    <row r="1" ht="29.45" customHeight="1" spans="1:1">
      <c r="A1" s="127" t="s">
        <v>1474</v>
      </c>
    </row>
    <row r="2" ht="25.5" spans="1:2">
      <c r="A2" s="128" t="s">
        <v>1475</v>
      </c>
      <c r="B2" s="128"/>
    </row>
    <row r="3" spans="1:2">
      <c r="A3" s="129"/>
      <c r="B3" s="130" t="s">
        <v>2</v>
      </c>
    </row>
    <row r="4" ht="40.15" customHeight="1" spans="1:2">
      <c r="A4" s="131" t="s">
        <v>1142</v>
      </c>
      <c r="B4" s="131" t="s">
        <v>4</v>
      </c>
    </row>
    <row r="5" s="124" customFormat="1" ht="40.15" customHeight="1" spans="1:2">
      <c r="A5" s="132" t="s">
        <v>1448</v>
      </c>
      <c r="B5" s="133">
        <v>0</v>
      </c>
    </row>
    <row r="6" s="124" customFormat="1" ht="40.15" customHeight="1" spans="1:2">
      <c r="A6" s="134" t="s">
        <v>1476</v>
      </c>
      <c r="B6" s="135"/>
    </row>
    <row r="7" s="124" customFormat="1" ht="40.15" customHeight="1" spans="1:2">
      <c r="A7" s="134" t="s">
        <v>1477</v>
      </c>
      <c r="B7" s="135"/>
    </row>
    <row r="8" s="124" customFormat="1" ht="40.15" customHeight="1" spans="1:2">
      <c r="A8" s="134" t="s">
        <v>1478</v>
      </c>
      <c r="B8" s="135"/>
    </row>
    <row r="9" s="124" customFormat="1" ht="40.15" customHeight="1" spans="1:2">
      <c r="A9" s="134" t="s">
        <v>1479</v>
      </c>
      <c r="B9" s="135"/>
    </row>
    <row r="10" s="124" customFormat="1" ht="40.15" customHeight="1" spans="1:2">
      <c r="A10" s="134" t="s">
        <v>1480</v>
      </c>
      <c r="B10" s="135"/>
    </row>
    <row r="11" s="124" customFormat="1" ht="40.15" customHeight="1" spans="1:2">
      <c r="A11" s="134" t="s">
        <v>1481</v>
      </c>
      <c r="B11" s="135"/>
    </row>
    <row r="12" s="124" customFormat="1" ht="40.15" customHeight="1" spans="1:2">
      <c r="A12" s="134" t="s">
        <v>1482</v>
      </c>
      <c r="B12" s="135"/>
    </row>
    <row r="13" s="124" customFormat="1" ht="40.15" customHeight="1" spans="1:2">
      <c r="A13" s="136" t="s">
        <v>1483</v>
      </c>
      <c r="B13" s="135"/>
    </row>
    <row r="14" ht="40.15" customHeight="1" spans="1:2">
      <c r="A14" s="136" t="s">
        <v>1484</v>
      </c>
      <c r="B14" s="135"/>
    </row>
    <row r="15" ht="40.15" customHeight="1" spans="1:2">
      <c r="A15" s="136" t="s">
        <v>1485</v>
      </c>
      <c r="B15" s="135"/>
    </row>
    <row r="16" ht="40.15" customHeight="1" spans="1:2">
      <c r="A16" s="136" t="s">
        <v>1486</v>
      </c>
      <c r="B16" s="135"/>
    </row>
    <row r="17" ht="40.15" customHeight="1" spans="1:2">
      <c r="A17" s="136" t="s">
        <v>1487</v>
      </c>
      <c r="B17" s="135"/>
    </row>
    <row r="18" ht="40.15" customHeight="1" spans="1:2">
      <c r="A18" s="136" t="s">
        <v>1488</v>
      </c>
      <c r="B18" s="135"/>
    </row>
    <row r="19" ht="40.15" customHeight="1" spans="1:2">
      <c r="A19" s="136" t="s">
        <v>1489</v>
      </c>
      <c r="B19" s="135"/>
    </row>
    <row r="20" ht="40.15" customHeight="1" spans="1:2">
      <c r="A20" s="136" t="s">
        <v>1490</v>
      </c>
      <c r="B20" s="135"/>
    </row>
    <row r="21" ht="40.15" customHeight="1" spans="1:2">
      <c r="A21" s="136" t="s">
        <v>1491</v>
      </c>
      <c r="B21" s="135"/>
    </row>
    <row r="22" ht="40.15" customHeight="1" spans="1:2">
      <c r="A22" s="136" t="s">
        <v>1492</v>
      </c>
      <c r="B22" s="135"/>
    </row>
    <row r="23" ht="40.15" customHeight="1" spans="1:2">
      <c r="A23" s="136" t="s">
        <v>1493</v>
      </c>
      <c r="B23" s="135"/>
    </row>
    <row r="24" ht="40.15" customHeight="1" spans="1:2">
      <c r="A24" s="136" t="s">
        <v>1494</v>
      </c>
      <c r="B24" s="135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7" firstPageNumber="135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21"/>
  <sheetViews>
    <sheetView zoomScale="85" zoomScaleNormal="85" workbookViewId="0">
      <selection activeCell="B10" sqref="B10"/>
    </sheetView>
  </sheetViews>
  <sheetFormatPr defaultColWidth="48.375" defaultRowHeight="13.5" outlineLevelCol="1"/>
  <cols>
    <col min="1" max="16384" width="48.375" style="111"/>
  </cols>
  <sheetData>
    <row r="1" ht="34.9" customHeight="1" spans="1:2">
      <c r="A1" s="112" t="s">
        <v>1495</v>
      </c>
      <c r="B1" s="110"/>
    </row>
    <row r="2" ht="52.9" customHeight="1" spans="1:2">
      <c r="A2" s="113" t="s">
        <v>1496</v>
      </c>
      <c r="B2" s="113"/>
    </row>
    <row r="3" ht="31.15" customHeight="1" spans="1:2">
      <c r="A3" s="114"/>
      <c r="B3" s="115" t="s">
        <v>1325</v>
      </c>
    </row>
    <row r="4" ht="39" customHeight="1" spans="1:2">
      <c r="A4" s="116" t="s">
        <v>1326</v>
      </c>
      <c r="B4" s="116" t="s">
        <v>1327</v>
      </c>
    </row>
    <row r="5" ht="39" customHeight="1" spans="1:2">
      <c r="A5" s="117" t="s">
        <v>1497</v>
      </c>
      <c r="B5" s="118">
        <v>35.55</v>
      </c>
    </row>
    <row r="6" ht="39" customHeight="1" spans="1:2">
      <c r="A6" s="117" t="s">
        <v>1498</v>
      </c>
      <c r="B6" s="118">
        <v>23.78</v>
      </c>
    </row>
    <row r="7" ht="39" customHeight="1" spans="1:2">
      <c r="A7" s="117" t="s">
        <v>1499</v>
      </c>
      <c r="B7" s="118">
        <v>22.86</v>
      </c>
    </row>
    <row r="8" ht="39" customHeight="1" spans="1:2">
      <c r="A8" s="119" t="s">
        <v>1500</v>
      </c>
      <c r="B8" s="120">
        <v>22.22</v>
      </c>
    </row>
    <row r="9" ht="39" customHeight="1" spans="1:2">
      <c r="A9" s="117" t="s">
        <v>1501</v>
      </c>
      <c r="B9" s="121">
        <v>36.47</v>
      </c>
    </row>
    <row r="10" ht="39" customHeight="1" spans="1:2">
      <c r="A10" s="122" t="s">
        <v>1333</v>
      </c>
      <c r="B10" s="123"/>
    </row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6"/>
  <sheetViews>
    <sheetView workbookViewId="0">
      <selection activeCell="A25" sqref="A24:A25"/>
    </sheetView>
  </sheetViews>
  <sheetFormatPr defaultColWidth="47.625" defaultRowHeight="13.5" outlineLevelRow="5" outlineLevelCol="1"/>
  <cols>
    <col min="1" max="1" width="47.625" style="110"/>
    <col min="2" max="2" width="42.5" style="110" customWidth="1"/>
    <col min="3" max="16384" width="47.625" style="111"/>
  </cols>
  <sheetData>
    <row r="1" ht="28.9" customHeight="1" spans="1:1">
      <c r="A1" s="3" t="s">
        <v>1502</v>
      </c>
    </row>
    <row r="2" ht="22.5" spans="1:2">
      <c r="A2" s="4" t="s">
        <v>1503</v>
      </c>
      <c r="B2" s="4"/>
    </row>
    <row r="3" ht="31.9" customHeight="1" spans="1:2">
      <c r="A3" s="5" t="s">
        <v>1336</v>
      </c>
      <c r="B3" s="6" t="s">
        <v>1325</v>
      </c>
    </row>
    <row r="4" ht="29.45" customHeight="1" spans="1:2">
      <c r="A4" s="7" t="s">
        <v>1337</v>
      </c>
      <c r="B4" s="7" t="s">
        <v>1338</v>
      </c>
    </row>
    <row r="5" ht="30.6" customHeight="1" spans="1:2">
      <c r="A5" s="8" t="s">
        <v>1339</v>
      </c>
      <c r="B5" s="9"/>
    </row>
    <row r="6" ht="30.6" customHeight="1" spans="1:2">
      <c r="A6" s="10" t="s">
        <v>1340</v>
      </c>
      <c r="B6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0"/>
  <sheetViews>
    <sheetView workbookViewId="0">
      <selection activeCell="D7" sqref="D7"/>
    </sheetView>
  </sheetViews>
  <sheetFormatPr defaultColWidth="8.875" defaultRowHeight="14.25" outlineLevelCol="1"/>
  <cols>
    <col min="1" max="1" width="56.5" style="95" customWidth="1"/>
    <col min="2" max="2" width="39.125" style="95" customWidth="1"/>
    <col min="3" max="16384" width="8.875" style="95"/>
  </cols>
  <sheetData>
    <row r="1" s="93" customFormat="1" ht="25.9" customHeight="1" spans="1:1">
      <c r="A1" s="96" t="s">
        <v>1504</v>
      </c>
    </row>
    <row r="2" ht="41.45" customHeight="1" spans="1:2">
      <c r="A2" s="97" t="s">
        <v>1505</v>
      </c>
      <c r="B2" s="97"/>
    </row>
    <row r="3" ht="31.15" customHeight="1" spans="1:2">
      <c r="A3" s="65"/>
      <c r="B3" s="98" t="s">
        <v>2</v>
      </c>
    </row>
    <row r="4" ht="19.9" customHeight="1" spans="1:2">
      <c r="A4" s="67" t="s">
        <v>1506</v>
      </c>
      <c r="B4" s="99" t="s">
        <v>4</v>
      </c>
    </row>
    <row r="5" ht="19.9" customHeight="1" spans="1:2">
      <c r="A5" s="105" t="s">
        <v>1507</v>
      </c>
      <c r="B5" s="101"/>
    </row>
    <row r="6" s="62" customFormat="1" ht="19.9" customHeight="1" spans="1:2">
      <c r="A6" s="106" t="s">
        <v>1508</v>
      </c>
      <c r="B6" s="102"/>
    </row>
    <row r="7" s="61" customFormat="1" ht="19.9" customHeight="1" spans="1:2">
      <c r="A7" s="107" t="s">
        <v>1509</v>
      </c>
      <c r="B7" s="102"/>
    </row>
    <row r="8" s="61" customFormat="1" ht="19.9" customHeight="1" spans="1:2">
      <c r="A8" s="107" t="s">
        <v>1510</v>
      </c>
      <c r="B8" s="102"/>
    </row>
    <row r="9" s="94" customFormat="1" ht="19.9" customHeight="1" spans="1:2">
      <c r="A9" s="107" t="s">
        <v>1511</v>
      </c>
      <c r="B9" s="102"/>
    </row>
    <row r="10" s="94" customFormat="1" ht="19.9" customHeight="1" spans="1:2">
      <c r="A10" s="107" t="s">
        <v>1512</v>
      </c>
      <c r="B10" s="102"/>
    </row>
    <row r="11" s="94" customFormat="1" ht="19.9" customHeight="1" spans="1:2">
      <c r="A11" s="107" t="s">
        <v>1513</v>
      </c>
      <c r="B11" s="102"/>
    </row>
    <row r="12" s="94" customFormat="1" ht="19.9" customHeight="1" spans="1:2">
      <c r="A12" s="107" t="s">
        <v>1514</v>
      </c>
      <c r="B12" s="102"/>
    </row>
    <row r="13" s="94" customFormat="1" ht="19.9" customHeight="1" spans="1:2">
      <c r="A13" s="107" t="s">
        <v>1515</v>
      </c>
      <c r="B13" s="102"/>
    </row>
    <row r="14" s="94" customFormat="1" ht="19.9" customHeight="1" spans="1:2">
      <c r="A14" s="107" t="s">
        <v>1516</v>
      </c>
      <c r="B14" s="102"/>
    </row>
    <row r="15" s="62" customFormat="1" ht="19.9" customHeight="1" spans="1:2">
      <c r="A15" s="108" t="s">
        <v>1517</v>
      </c>
      <c r="B15" s="102"/>
    </row>
    <row r="16" ht="19.9" customHeight="1" spans="1:2">
      <c r="A16" s="106" t="s">
        <v>1518</v>
      </c>
      <c r="B16" s="102"/>
    </row>
    <row r="17" ht="19.9" customHeight="1" spans="1:2">
      <c r="A17" s="106" t="s">
        <v>1519</v>
      </c>
      <c r="B17" s="102"/>
    </row>
    <row r="18" ht="19.9" customHeight="1" spans="1:2">
      <c r="A18" s="106" t="s">
        <v>1520</v>
      </c>
      <c r="B18" s="102"/>
    </row>
    <row r="19" ht="19.9" customHeight="1" spans="1:2">
      <c r="A19" s="106" t="s">
        <v>1521</v>
      </c>
      <c r="B19" s="102"/>
    </row>
    <row r="20" ht="19.9" customHeight="1" spans="1:2">
      <c r="A20" s="90" t="s">
        <v>1522</v>
      </c>
      <c r="B20" s="102"/>
    </row>
    <row r="21" ht="19.9" customHeight="1" spans="1:2">
      <c r="A21" s="90" t="s">
        <v>1523</v>
      </c>
      <c r="B21" s="102"/>
    </row>
    <row r="22" ht="19.9" customHeight="1" spans="1:2">
      <c r="A22" s="106" t="s">
        <v>1524</v>
      </c>
      <c r="B22" s="102"/>
    </row>
    <row r="23" ht="19.9" customHeight="1" spans="1:2">
      <c r="A23" s="105" t="s">
        <v>1525</v>
      </c>
      <c r="B23" s="101"/>
    </row>
    <row r="24" ht="19.9" customHeight="1" spans="1:2">
      <c r="A24" s="106" t="s">
        <v>1526</v>
      </c>
      <c r="B24" s="102"/>
    </row>
    <row r="25" ht="19.9" customHeight="1" spans="1:2">
      <c r="A25" s="106" t="s">
        <v>1527</v>
      </c>
      <c r="B25" s="102"/>
    </row>
    <row r="26" ht="19.9" customHeight="1" spans="1:2">
      <c r="A26" s="90" t="s">
        <v>1528</v>
      </c>
      <c r="B26" s="102"/>
    </row>
    <row r="27" ht="19.9" customHeight="1" spans="1:2">
      <c r="A27" s="106" t="s">
        <v>1529</v>
      </c>
      <c r="B27" s="102"/>
    </row>
    <row r="28" ht="19.9" customHeight="1" spans="1:2">
      <c r="A28" s="105" t="s">
        <v>1530</v>
      </c>
      <c r="B28" s="101"/>
    </row>
    <row r="29" ht="19.9" customHeight="1" spans="1:2">
      <c r="A29" s="106" t="s">
        <v>1531</v>
      </c>
      <c r="B29" s="102"/>
    </row>
    <row r="30" ht="19.9" customHeight="1" spans="1:2">
      <c r="A30" s="106" t="s">
        <v>1532</v>
      </c>
      <c r="B30" s="102"/>
    </row>
    <row r="31" ht="19.9" customHeight="1" spans="1:2">
      <c r="A31" s="106" t="s">
        <v>1533</v>
      </c>
      <c r="B31" s="102"/>
    </row>
    <row r="32" ht="19.9" customHeight="1" spans="1:2">
      <c r="A32" s="105" t="s">
        <v>1534</v>
      </c>
      <c r="B32" s="101"/>
    </row>
    <row r="33" ht="19.9" customHeight="1" spans="1:2">
      <c r="A33" s="90" t="s">
        <v>1535</v>
      </c>
      <c r="B33" s="101"/>
    </row>
    <row r="34" ht="19.9" customHeight="1" spans="1:2">
      <c r="A34" s="106" t="s">
        <v>1536</v>
      </c>
      <c r="B34" s="102"/>
    </row>
    <row r="35" ht="19.9" customHeight="1" spans="1:2">
      <c r="A35" s="105" t="s">
        <v>1537</v>
      </c>
      <c r="B35" s="101"/>
    </row>
    <row r="36" ht="19.9" customHeight="1" spans="1:2">
      <c r="A36" s="106" t="s">
        <v>1538</v>
      </c>
      <c r="B36" s="102"/>
    </row>
    <row r="37" ht="19.9" customHeight="1" spans="1:2">
      <c r="A37" s="106"/>
      <c r="B37" s="102"/>
    </row>
    <row r="38" ht="19.9" customHeight="1" spans="1:2">
      <c r="A38" s="109" t="s">
        <v>1539</v>
      </c>
      <c r="B38" s="101">
        <v>0</v>
      </c>
    </row>
    <row r="39" ht="19.9" customHeight="1" spans="1:2">
      <c r="A39" s="92" t="s">
        <v>1540</v>
      </c>
      <c r="B39" s="101">
        <v>0</v>
      </c>
    </row>
    <row r="40" ht="19.9" customHeight="1" spans="1:2">
      <c r="A40" s="109" t="s">
        <v>1541</v>
      </c>
      <c r="B40" s="101">
        <v>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1"/>
  <sheetViews>
    <sheetView zoomScale="85" zoomScaleNormal="85" workbookViewId="0">
      <selection activeCell="G35" sqref="G35"/>
    </sheetView>
  </sheetViews>
  <sheetFormatPr defaultColWidth="8.875" defaultRowHeight="14.25" outlineLevelCol="1"/>
  <cols>
    <col min="1" max="1" width="65" style="95" customWidth="1"/>
    <col min="2" max="2" width="43.25" style="95" customWidth="1"/>
    <col min="3" max="16384" width="8.875" style="95"/>
  </cols>
  <sheetData>
    <row r="1" s="93" customFormat="1" ht="25.9" customHeight="1" spans="1:1">
      <c r="A1" s="96" t="s">
        <v>1542</v>
      </c>
    </row>
    <row r="2" ht="41.45" customHeight="1" spans="1:2">
      <c r="A2" s="97" t="s">
        <v>1543</v>
      </c>
      <c r="B2" s="97"/>
    </row>
    <row r="3" ht="31.15" customHeight="1" spans="1:2">
      <c r="A3" s="65"/>
      <c r="B3" s="98" t="s">
        <v>2</v>
      </c>
    </row>
    <row r="4" ht="31.9" customHeight="1" spans="1:2">
      <c r="A4" s="67" t="s">
        <v>1506</v>
      </c>
      <c r="B4" s="99" t="s">
        <v>4</v>
      </c>
    </row>
    <row r="5" ht="31.9" customHeight="1" spans="1:2">
      <c r="A5" s="100" t="s">
        <v>1544</v>
      </c>
      <c r="B5" s="101"/>
    </row>
    <row r="6" s="62" customFormat="1" ht="31.9" customHeight="1" spans="1:2">
      <c r="A6" s="73" t="s">
        <v>1545</v>
      </c>
      <c r="B6" s="102"/>
    </row>
    <row r="7" s="61" customFormat="1" ht="31.9" customHeight="1" spans="1:2">
      <c r="A7" s="73" t="s">
        <v>1546</v>
      </c>
      <c r="B7" s="102"/>
    </row>
    <row r="8" s="61" customFormat="1" ht="31.9" customHeight="1" spans="1:2">
      <c r="A8" s="73" t="s">
        <v>1547</v>
      </c>
      <c r="B8" s="102"/>
    </row>
    <row r="9" s="94" customFormat="1" ht="31.9" customHeight="1" spans="1:2">
      <c r="A9" s="73" t="s">
        <v>1548</v>
      </c>
      <c r="B9" s="102"/>
    </row>
    <row r="10" s="94" customFormat="1" ht="31.9" customHeight="1" spans="1:2">
      <c r="A10" s="73" t="s">
        <v>1549</v>
      </c>
      <c r="B10" s="102"/>
    </row>
    <row r="11" s="94" customFormat="1" ht="31.9" customHeight="1" spans="1:2">
      <c r="A11" s="73" t="s">
        <v>1550</v>
      </c>
      <c r="B11" s="102"/>
    </row>
    <row r="12" s="94" customFormat="1" ht="31.9" customHeight="1" spans="1:2">
      <c r="A12" s="73" t="s">
        <v>1551</v>
      </c>
      <c r="B12" s="102"/>
    </row>
    <row r="13" s="94" customFormat="1" ht="31.9" customHeight="1" spans="1:2">
      <c r="A13" s="73" t="s">
        <v>1552</v>
      </c>
      <c r="B13" s="102"/>
    </row>
    <row r="14" s="94" customFormat="1" ht="31.9" customHeight="1" spans="1:2">
      <c r="A14" s="73" t="s">
        <v>1553</v>
      </c>
      <c r="B14" s="102"/>
    </row>
    <row r="15" s="62" customFormat="1" ht="31.9" customHeight="1" spans="1:2">
      <c r="A15" s="73" t="s">
        <v>1554</v>
      </c>
      <c r="B15" s="102"/>
    </row>
    <row r="16" ht="31.9" customHeight="1" spans="1:2">
      <c r="A16" s="73" t="s">
        <v>1555</v>
      </c>
      <c r="B16" s="102"/>
    </row>
    <row r="17" ht="31.9" customHeight="1" spans="1:2">
      <c r="A17" s="73" t="s">
        <v>1556</v>
      </c>
      <c r="B17" s="102"/>
    </row>
    <row r="18" ht="31.9" customHeight="1" spans="1:2">
      <c r="A18" s="73" t="s">
        <v>1557</v>
      </c>
      <c r="B18" s="102"/>
    </row>
    <row r="19" ht="31.9" customHeight="1" spans="1:2">
      <c r="A19" s="73" t="s">
        <v>1558</v>
      </c>
      <c r="B19" s="102"/>
    </row>
    <row r="20" ht="31.9" customHeight="1" spans="1:2">
      <c r="A20" s="73" t="s">
        <v>1559</v>
      </c>
      <c r="B20" s="102"/>
    </row>
    <row r="21" ht="31.9" customHeight="1" spans="1:2">
      <c r="A21" s="73" t="s">
        <v>1560</v>
      </c>
      <c r="B21" s="102"/>
    </row>
    <row r="22" ht="31.9" customHeight="1" spans="1:2">
      <c r="A22" s="73" t="s">
        <v>1561</v>
      </c>
      <c r="B22" s="102"/>
    </row>
    <row r="23" ht="31.9" customHeight="1" spans="1:2">
      <c r="A23" s="103" t="s">
        <v>1562</v>
      </c>
      <c r="B23" s="101"/>
    </row>
    <row r="24" ht="31.9" customHeight="1" spans="1:2">
      <c r="A24" s="73" t="s">
        <v>1563</v>
      </c>
      <c r="B24" s="102"/>
    </row>
    <row r="25" ht="31.9" customHeight="1" spans="1:2">
      <c r="A25" s="73" t="s">
        <v>1564</v>
      </c>
      <c r="B25" s="102"/>
    </row>
    <row r="26" ht="31.9" customHeight="1" spans="1:2">
      <c r="A26" s="100" t="s">
        <v>1565</v>
      </c>
      <c r="B26" s="102"/>
    </row>
    <row r="27" ht="31.9" customHeight="1" spans="1:2">
      <c r="A27" s="73" t="s">
        <v>1566</v>
      </c>
      <c r="B27" s="102"/>
    </row>
    <row r="28" ht="31.9" customHeight="1" spans="1:2">
      <c r="A28" s="73" t="s">
        <v>1567</v>
      </c>
      <c r="B28" s="101"/>
    </row>
    <row r="29" ht="31.9" customHeight="1" spans="1:2">
      <c r="A29" s="73"/>
      <c r="B29" s="102"/>
    </row>
    <row r="30" ht="31.9" customHeight="1" spans="1:2">
      <c r="A30" s="104" t="s">
        <v>1568</v>
      </c>
      <c r="B30" s="102">
        <v>0</v>
      </c>
    </row>
    <row r="31" ht="31.9" customHeight="1" spans="1:2">
      <c r="A31" s="104" t="s">
        <v>1569</v>
      </c>
      <c r="B31" s="102">
        <v>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5" firstPageNumber="135" orientation="portrait" useFirstPageNumber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zoomScale="70" zoomScaleNormal="70" topLeftCell="A10" workbookViewId="0">
      <selection activeCell="D21" sqref="D21"/>
    </sheetView>
  </sheetViews>
  <sheetFormatPr defaultColWidth="28.5" defaultRowHeight="14.25" outlineLevelCol="3"/>
  <cols>
    <col min="1" max="1" width="52.25" style="62" customWidth="1"/>
    <col min="2" max="2" width="45.5" style="62" customWidth="1"/>
    <col min="3" max="16384" width="28.5" style="62"/>
  </cols>
  <sheetData>
    <row r="1" ht="27" customHeight="1" spans="1:1">
      <c r="A1" s="25" t="s">
        <v>1570</v>
      </c>
    </row>
    <row r="2" ht="25.5" spans="1:2">
      <c r="A2" s="64" t="s">
        <v>1571</v>
      </c>
      <c r="B2" s="64"/>
    </row>
    <row r="3" ht="31.15" customHeight="1" spans="1:2">
      <c r="A3" s="81"/>
      <c r="B3" s="82" t="s">
        <v>2</v>
      </c>
    </row>
    <row r="4" ht="36" customHeight="1" spans="1:2">
      <c r="A4" s="83" t="s">
        <v>1572</v>
      </c>
      <c r="B4" s="84" t="s">
        <v>4</v>
      </c>
    </row>
    <row r="5" ht="36" customHeight="1" spans="1:4">
      <c r="A5" s="85" t="s">
        <v>1507</v>
      </c>
      <c r="B5" s="86"/>
      <c r="C5" s="87"/>
      <c r="D5" s="87"/>
    </row>
    <row r="6" s="61" customFormat="1" ht="36" customHeight="1" spans="1:2">
      <c r="A6" s="88" t="s">
        <v>1510</v>
      </c>
      <c r="B6" s="89"/>
    </row>
    <row r="7" ht="36" customHeight="1" spans="1:2">
      <c r="A7" s="88" t="s">
        <v>1513</v>
      </c>
      <c r="B7" s="89"/>
    </row>
    <row r="8" ht="36" customHeight="1" spans="1:2">
      <c r="A8" s="88" t="s">
        <v>1515</v>
      </c>
      <c r="B8" s="89"/>
    </row>
    <row r="9" ht="36" customHeight="1" spans="1:2">
      <c r="A9" s="88" t="s">
        <v>1518</v>
      </c>
      <c r="B9" s="89"/>
    </row>
    <row r="10" ht="36" customHeight="1" spans="1:2">
      <c r="A10" s="88" t="s">
        <v>1519</v>
      </c>
      <c r="B10" s="89"/>
    </row>
    <row r="11" ht="36" customHeight="1" spans="1:2">
      <c r="A11" s="88" t="s">
        <v>1521</v>
      </c>
      <c r="B11" s="89"/>
    </row>
    <row r="12" ht="36" customHeight="1" spans="1:2">
      <c r="A12" s="90" t="s">
        <v>1523</v>
      </c>
      <c r="B12" s="89"/>
    </row>
    <row r="13" ht="36" customHeight="1" spans="1:2">
      <c r="A13" s="88" t="s">
        <v>1524</v>
      </c>
      <c r="B13" s="89"/>
    </row>
    <row r="14" ht="36" customHeight="1" spans="1:2">
      <c r="A14" s="85" t="s">
        <v>1525</v>
      </c>
      <c r="B14" s="86"/>
    </row>
    <row r="15" ht="36" customHeight="1" spans="1:2">
      <c r="A15" s="88" t="s">
        <v>1526</v>
      </c>
      <c r="B15" s="89"/>
    </row>
    <row r="16" ht="36" customHeight="1" spans="1:2">
      <c r="A16" s="88" t="s">
        <v>1527</v>
      </c>
      <c r="B16" s="89"/>
    </row>
    <row r="17" ht="36" customHeight="1" spans="1:2">
      <c r="A17" s="85" t="s">
        <v>1530</v>
      </c>
      <c r="B17" s="86"/>
    </row>
    <row r="18" ht="36" customHeight="1" spans="1:2">
      <c r="A18" s="88" t="s">
        <v>1532</v>
      </c>
      <c r="B18" s="89"/>
    </row>
    <row r="19" ht="36" customHeight="1" spans="1:2">
      <c r="A19" s="91"/>
      <c r="B19" s="89"/>
    </row>
    <row r="20" ht="36" customHeight="1" spans="1:2">
      <c r="A20" s="92" t="s">
        <v>1573</v>
      </c>
      <c r="B20" s="86">
        <v>0</v>
      </c>
    </row>
    <row r="21" ht="36" customHeight="1" spans="1:2">
      <c r="A21" s="92" t="s">
        <v>1540</v>
      </c>
      <c r="B21" s="86">
        <v>0</v>
      </c>
    </row>
    <row r="22" ht="36" customHeight="1" spans="1:2">
      <c r="A22" s="92" t="s">
        <v>1541</v>
      </c>
      <c r="B22" s="86">
        <v>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2"/>
  <sheetViews>
    <sheetView topLeftCell="A13" workbookViewId="0">
      <selection activeCell="C23" sqref="C23"/>
    </sheetView>
  </sheetViews>
  <sheetFormatPr defaultColWidth="23.25" defaultRowHeight="14.25" outlineLevelCol="1"/>
  <cols>
    <col min="1" max="1" width="55.625" style="63" customWidth="1"/>
    <col min="2" max="2" width="39.75" style="63" customWidth="1"/>
    <col min="3" max="16384" width="23.25" style="63"/>
  </cols>
  <sheetData>
    <row r="1" ht="22.15" customHeight="1" spans="1:1">
      <c r="A1" s="25" t="s">
        <v>1574</v>
      </c>
    </row>
    <row r="2" ht="30.6" customHeight="1" spans="1:2">
      <c r="A2" s="64" t="s">
        <v>1575</v>
      </c>
      <c r="B2" s="64"/>
    </row>
    <row r="3" ht="34.15" customHeight="1" spans="1:2">
      <c r="A3" s="65"/>
      <c r="B3" s="66" t="s">
        <v>2</v>
      </c>
    </row>
    <row r="4" ht="40.15" customHeight="1" spans="1:2">
      <c r="A4" s="67" t="s">
        <v>1506</v>
      </c>
      <c r="B4" s="68" t="s">
        <v>4</v>
      </c>
    </row>
    <row r="5" s="60" customFormat="1" ht="40.15" customHeight="1" spans="1:2">
      <c r="A5" s="69" t="s">
        <v>1544</v>
      </c>
      <c r="B5" s="70"/>
    </row>
    <row r="6" s="60" customFormat="1" ht="40.15" customHeight="1" spans="1:2">
      <c r="A6" s="71" t="s">
        <v>1545</v>
      </c>
      <c r="B6" s="72"/>
    </row>
    <row r="7" s="60" customFormat="1" ht="40.15" customHeight="1" spans="1:2">
      <c r="A7" s="71" t="s">
        <v>1546</v>
      </c>
      <c r="B7" s="72"/>
    </row>
    <row r="8" s="60" customFormat="1" ht="40.15" customHeight="1" spans="1:2">
      <c r="A8" s="73" t="s">
        <v>1550</v>
      </c>
      <c r="B8" s="72"/>
    </row>
    <row r="9" s="60" customFormat="1" ht="40.15" customHeight="1" spans="1:2">
      <c r="A9" s="71" t="s">
        <v>1551</v>
      </c>
      <c r="B9" s="72"/>
    </row>
    <row r="10" s="60" customFormat="1" ht="40.15" customHeight="1" spans="1:2">
      <c r="A10" s="71" t="s">
        <v>1552</v>
      </c>
      <c r="B10" s="72"/>
    </row>
    <row r="11" s="61" customFormat="1" ht="40.15" customHeight="1" spans="1:2">
      <c r="A11" s="71" t="s">
        <v>1576</v>
      </c>
      <c r="B11" s="72"/>
    </row>
    <row r="12" s="62" customFormat="1" ht="40.15" customHeight="1" spans="1:2">
      <c r="A12" s="71" t="s">
        <v>1564</v>
      </c>
      <c r="B12" s="72"/>
    </row>
    <row r="13" s="61" customFormat="1" ht="40.15" customHeight="1" spans="1:2">
      <c r="A13" s="69" t="s">
        <v>1565</v>
      </c>
      <c r="B13" s="70"/>
    </row>
    <row r="14" s="61" customFormat="1" ht="40.15" customHeight="1" spans="1:2">
      <c r="A14" s="71" t="s">
        <v>1577</v>
      </c>
      <c r="B14" s="72"/>
    </row>
    <row r="15" s="61" customFormat="1" ht="40.15" customHeight="1" spans="1:2">
      <c r="A15" s="71" t="s">
        <v>1578</v>
      </c>
      <c r="B15" s="72"/>
    </row>
    <row r="16" s="62" customFormat="1" ht="40.15" customHeight="1" spans="1:2">
      <c r="A16" s="71" t="s">
        <v>1579</v>
      </c>
      <c r="B16" s="72"/>
    </row>
    <row r="17" s="61" customFormat="1" ht="40.15" customHeight="1" spans="1:2">
      <c r="A17" s="71" t="s">
        <v>1567</v>
      </c>
      <c r="B17" s="72"/>
    </row>
    <row r="18" s="61" customFormat="1" ht="40.15" customHeight="1" spans="1:2">
      <c r="A18" s="71"/>
      <c r="B18" s="72"/>
    </row>
    <row r="19" s="61" customFormat="1" ht="40.15" customHeight="1" spans="1:2">
      <c r="A19" s="74" t="s">
        <v>1580</v>
      </c>
      <c r="B19" s="70">
        <v>0</v>
      </c>
    </row>
    <row r="20" s="61" customFormat="1" ht="40.15" customHeight="1" spans="1:2">
      <c r="A20" s="74" t="s">
        <v>1569</v>
      </c>
      <c r="B20" s="70"/>
    </row>
    <row r="21" s="61" customFormat="1" spans="1:2">
      <c r="A21" s="62"/>
      <c r="B21" s="75"/>
    </row>
    <row r="22" s="61" customFormat="1" spans="1:2">
      <c r="A22" s="62"/>
      <c r="B22" s="75"/>
    </row>
    <row r="23" s="61" customFormat="1" spans="1:2">
      <c r="A23" s="62"/>
      <c r="B23" s="75"/>
    </row>
    <row r="24" s="61" customFormat="1" spans="1:2">
      <c r="A24" s="62"/>
      <c r="B24" s="75"/>
    </row>
    <row r="25" s="61" customFormat="1" spans="1:2">
      <c r="A25" s="62"/>
      <c r="B25" s="75"/>
    </row>
    <row r="26" s="61" customFormat="1" spans="1:2">
      <c r="A26" s="62"/>
      <c r="B26" s="75"/>
    </row>
    <row r="27" s="62" customFormat="1" spans="2:2">
      <c r="B27" s="76"/>
    </row>
    <row r="28" s="61" customFormat="1" spans="1:2">
      <c r="A28" s="62"/>
      <c r="B28" s="76"/>
    </row>
    <row r="29" s="61" customFormat="1" spans="1:2">
      <c r="A29" s="62"/>
      <c r="B29" s="76"/>
    </row>
    <row r="30" s="62" customFormat="1" spans="2:2">
      <c r="B30" s="76"/>
    </row>
    <row r="31" s="61" customFormat="1" spans="1:2">
      <c r="A31" s="62"/>
      <c r="B31" s="76"/>
    </row>
    <row r="32" s="61" customFormat="1" spans="1:2">
      <c r="A32" s="62"/>
      <c r="B32" s="76"/>
    </row>
    <row r="33" s="61" customFormat="1" spans="1:2">
      <c r="A33" s="62"/>
      <c r="B33" s="76"/>
    </row>
    <row r="34" s="62" customFormat="1" spans="2:2">
      <c r="B34" s="75"/>
    </row>
    <row r="35" s="61" customFormat="1" spans="1:2">
      <c r="A35" s="62"/>
      <c r="B35" s="75"/>
    </row>
    <row r="36" s="61" customFormat="1" spans="1:2">
      <c r="A36" s="62"/>
      <c r="B36" s="75"/>
    </row>
    <row r="37" s="62" customFormat="1" ht="15.75" spans="1:2">
      <c r="A37" s="77"/>
      <c r="B37" s="75"/>
    </row>
    <row r="38" s="62" customFormat="1" spans="2:2">
      <c r="B38" s="75"/>
    </row>
    <row r="39" s="62" customFormat="1" spans="2:2">
      <c r="B39" s="75"/>
    </row>
    <row r="40" s="61" customFormat="1" spans="1:2">
      <c r="A40" s="62"/>
      <c r="B40" s="75"/>
    </row>
    <row r="41" s="61" customFormat="1" spans="1:2">
      <c r="A41" s="62"/>
      <c r="B41" s="75"/>
    </row>
    <row r="42" s="61" customFormat="1" spans="1:2">
      <c r="A42" s="62"/>
      <c r="B42" s="75"/>
    </row>
    <row r="43" spans="1:2">
      <c r="A43" s="78"/>
      <c r="B43" s="79"/>
    </row>
    <row r="44" spans="2:2">
      <c r="B44" s="79"/>
    </row>
    <row r="45" spans="2:2">
      <c r="B45" s="80"/>
    </row>
    <row r="46" spans="2:2">
      <c r="B46" s="80"/>
    </row>
    <row r="47" spans="2:2">
      <c r="B47" s="79"/>
    </row>
    <row r="48" spans="2:2">
      <c r="B48" s="80"/>
    </row>
    <row r="49" spans="1:2">
      <c r="A49" s="78"/>
      <c r="B49" s="79"/>
    </row>
    <row r="50" spans="2:2">
      <c r="B50" s="79"/>
    </row>
    <row r="51" spans="2:2">
      <c r="B51" s="80"/>
    </row>
    <row r="52" spans="2:2">
      <c r="B52" s="80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5" sqref="A5"/>
    </sheetView>
  </sheetViews>
  <sheetFormatPr defaultColWidth="9" defaultRowHeight="14.25" outlineLevelRow="6" outlineLevelCol="1"/>
  <cols>
    <col min="1" max="1" width="56.5" style="52" customWidth="1"/>
    <col min="2" max="2" width="58.25" style="52" customWidth="1"/>
    <col min="3" max="256" width="8.875" style="52"/>
    <col min="257" max="257" width="40.125" style="52" customWidth="1"/>
    <col min="258" max="258" width="45.125" style="52" customWidth="1"/>
    <col min="259" max="512" width="8.875" style="52"/>
    <col min="513" max="513" width="40.125" style="52" customWidth="1"/>
    <col min="514" max="514" width="45.125" style="52" customWidth="1"/>
    <col min="515" max="768" width="8.875" style="52"/>
    <col min="769" max="769" width="40.125" style="52" customWidth="1"/>
    <col min="770" max="770" width="45.125" style="52" customWidth="1"/>
    <col min="771" max="1024" width="8.875" style="52"/>
    <col min="1025" max="1025" width="40.125" style="52" customWidth="1"/>
    <col min="1026" max="1026" width="45.125" style="52" customWidth="1"/>
    <col min="1027" max="1280" width="8.875" style="52"/>
    <col min="1281" max="1281" width="40.125" style="52" customWidth="1"/>
    <col min="1282" max="1282" width="45.125" style="52" customWidth="1"/>
    <col min="1283" max="1536" width="8.875" style="52"/>
    <col min="1537" max="1537" width="40.125" style="52" customWidth="1"/>
    <col min="1538" max="1538" width="45.125" style="52" customWidth="1"/>
    <col min="1539" max="1792" width="8.875" style="52"/>
    <col min="1793" max="1793" width="40.125" style="52" customWidth="1"/>
    <col min="1794" max="1794" width="45.125" style="52" customWidth="1"/>
    <col min="1795" max="2048" width="8.875" style="52"/>
    <col min="2049" max="2049" width="40.125" style="52" customWidth="1"/>
    <col min="2050" max="2050" width="45.125" style="52" customWidth="1"/>
    <col min="2051" max="2304" width="8.875" style="52"/>
    <col min="2305" max="2305" width="40.125" style="52" customWidth="1"/>
    <col min="2306" max="2306" width="45.125" style="52" customWidth="1"/>
    <col min="2307" max="2560" width="8.875" style="52"/>
    <col min="2561" max="2561" width="40.125" style="52" customWidth="1"/>
    <col min="2562" max="2562" width="45.125" style="52" customWidth="1"/>
    <col min="2563" max="2816" width="8.875" style="52"/>
    <col min="2817" max="2817" width="40.125" style="52" customWidth="1"/>
    <col min="2818" max="2818" width="45.125" style="52" customWidth="1"/>
    <col min="2819" max="3072" width="8.875" style="52"/>
    <col min="3073" max="3073" width="40.125" style="52" customWidth="1"/>
    <col min="3074" max="3074" width="45.125" style="52" customWidth="1"/>
    <col min="3075" max="3328" width="8.875" style="52"/>
    <col min="3329" max="3329" width="40.125" style="52" customWidth="1"/>
    <col min="3330" max="3330" width="45.125" style="52" customWidth="1"/>
    <col min="3331" max="3584" width="8.875" style="52"/>
    <col min="3585" max="3585" width="40.125" style="52" customWidth="1"/>
    <col min="3586" max="3586" width="45.125" style="52" customWidth="1"/>
    <col min="3587" max="3840" width="8.875" style="52"/>
    <col min="3841" max="3841" width="40.125" style="52" customWidth="1"/>
    <col min="3842" max="3842" width="45.125" style="52" customWidth="1"/>
    <col min="3843" max="4096" width="8.875" style="52"/>
    <col min="4097" max="4097" width="40.125" style="52" customWidth="1"/>
    <col min="4098" max="4098" width="45.125" style="52" customWidth="1"/>
    <col min="4099" max="4352" width="8.875" style="52"/>
    <col min="4353" max="4353" width="40.125" style="52" customWidth="1"/>
    <col min="4354" max="4354" width="45.125" style="52" customWidth="1"/>
    <col min="4355" max="4608" width="8.875" style="52"/>
    <col min="4609" max="4609" width="40.125" style="52" customWidth="1"/>
    <col min="4610" max="4610" width="45.125" style="52" customWidth="1"/>
    <col min="4611" max="4864" width="8.875" style="52"/>
    <col min="4865" max="4865" width="40.125" style="52" customWidth="1"/>
    <col min="4866" max="4866" width="45.125" style="52" customWidth="1"/>
    <col min="4867" max="5120" width="8.875" style="52"/>
    <col min="5121" max="5121" width="40.125" style="52" customWidth="1"/>
    <col min="5122" max="5122" width="45.125" style="52" customWidth="1"/>
    <col min="5123" max="5376" width="8.875" style="52"/>
    <col min="5377" max="5377" width="40.125" style="52" customWidth="1"/>
    <col min="5378" max="5378" width="45.125" style="52" customWidth="1"/>
    <col min="5379" max="5632" width="8.875" style="52"/>
    <col min="5633" max="5633" width="40.125" style="52" customWidth="1"/>
    <col min="5634" max="5634" width="45.125" style="52" customWidth="1"/>
    <col min="5635" max="5888" width="8.875" style="52"/>
    <col min="5889" max="5889" width="40.125" style="52" customWidth="1"/>
    <col min="5890" max="5890" width="45.125" style="52" customWidth="1"/>
    <col min="5891" max="6144" width="8.875" style="52"/>
    <col min="6145" max="6145" width="40.125" style="52" customWidth="1"/>
    <col min="6146" max="6146" width="45.125" style="52" customWidth="1"/>
    <col min="6147" max="6400" width="8.875" style="52"/>
    <col min="6401" max="6401" width="40.125" style="52" customWidth="1"/>
    <col min="6402" max="6402" width="45.125" style="52" customWidth="1"/>
    <col min="6403" max="6656" width="8.875" style="52"/>
    <col min="6657" max="6657" width="40.125" style="52" customWidth="1"/>
    <col min="6658" max="6658" width="45.125" style="52" customWidth="1"/>
    <col min="6659" max="6912" width="8.875" style="52"/>
    <col min="6913" max="6913" width="40.125" style="52" customWidth="1"/>
    <col min="6914" max="6914" width="45.125" style="52" customWidth="1"/>
    <col min="6915" max="7168" width="8.875" style="52"/>
    <col min="7169" max="7169" width="40.125" style="52" customWidth="1"/>
    <col min="7170" max="7170" width="45.125" style="52" customWidth="1"/>
    <col min="7171" max="7424" width="8.875" style="52"/>
    <col min="7425" max="7425" width="40.125" style="52" customWidth="1"/>
    <col min="7426" max="7426" width="45.125" style="52" customWidth="1"/>
    <col min="7427" max="7680" width="8.875" style="52"/>
    <col min="7681" max="7681" width="40.125" style="52" customWidth="1"/>
    <col min="7682" max="7682" width="45.125" style="52" customWidth="1"/>
    <col min="7683" max="7936" width="8.875" style="52"/>
    <col min="7937" max="7937" width="40.125" style="52" customWidth="1"/>
    <col min="7938" max="7938" width="45.125" style="52" customWidth="1"/>
    <col min="7939" max="8192" width="8.875" style="52"/>
    <col min="8193" max="8193" width="40.125" style="52" customWidth="1"/>
    <col min="8194" max="8194" width="45.125" style="52" customWidth="1"/>
    <col min="8195" max="8448" width="8.875" style="52"/>
    <col min="8449" max="8449" width="40.125" style="52" customWidth="1"/>
    <col min="8450" max="8450" width="45.125" style="52" customWidth="1"/>
    <col min="8451" max="8704" width="8.875" style="52"/>
    <col min="8705" max="8705" width="40.125" style="52" customWidth="1"/>
    <col min="8706" max="8706" width="45.125" style="52" customWidth="1"/>
    <col min="8707" max="8960" width="8.875" style="52"/>
    <col min="8961" max="8961" width="40.125" style="52" customWidth="1"/>
    <col min="8962" max="8962" width="45.125" style="52" customWidth="1"/>
    <col min="8963" max="9216" width="8.875" style="52"/>
    <col min="9217" max="9217" width="40.125" style="52" customWidth="1"/>
    <col min="9218" max="9218" width="45.125" style="52" customWidth="1"/>
    <col min="9219" max="9472" width="8.875" style="52"/>
    <col min="9473" max="9473" width="40.125" style="52" customWidth="1"/>
    <col min="9474" max="9474" width="45.125" style="52" customWidth="1"/>
    <col min="9475" max="9728" width="8.875" style="52"/>
    <col min="9729" max="9729" width="40.125" style="52" customWidth="1"/>
    <col min="9730" max="9730" width="45.125" style="52" customWidth="1"/>
    <col min="9731" max="9984" width="8.875" style="52"/>
    <col min="9985" max="9985" width="40.125" style="52" customWidth="1"/>
    <col min="9986" max="9986" width="45.125" style="52" customWidth="1"/>
    <col min="9987" max="10240" width="8.875" style="52"/>
    <col min="10241" max="10241" width="40.125" style="52" customWidth="1"/>
    <col min="10242" max="10242" width="45.125" style="52" customWidth="1"/>
    <col min="10243" max="10496" width="8.875" style="52"/>
    <col min="10497" max="10497" width="40.125" style="52" customWidth="1"/>
    <col min="10498" max="10498" width="45.125" style="52" customWidth="1"/>
    <col min="10499" max="10752" width="8.875" style="52"/>
    <col min="10753" max="10753" width="40.125" style="52" customWidth="1"/>
    <col min="10754" max="10754" width="45.125" style="52" customWidth="1"/>
    <col min="10755" max="11008" width="8.875" style="52"/>
    <col min="11009" max="11009" width="40.125" style="52" customWidth="1"/>
    <col min="11010" max="11010" width="45.125" style="52" customWidth="1"/>
    <col min="11011" max="11264" width="8.875" style="52"/>
    <col min="11265" max="11265" width="40.125" style="52" customWidth="1"/>
    <col min="11266" max="11266" width="45.125" style="52" customWidth="1"/>
    <col min="11267" max="11520" width="8.875" style="52"/>
    <col min="11521" max="11521" width="40.125" style="52" customWidth="1"/>
    <col min="11522" max="11522" width="45.125" style="52" customWidth="1"/>
    <col min="11523" max="11776" width="8.875" style="52"/>
    <col min="11777" max="11777" width="40.125" style="52" customWidth="1"/>
    <col min="11778" max="11778" width="45.125" style="52" customWidth="1"/>
    <col min="11779" max="12032" width="8.875" style="52"/>
    <col min="12033" max="12033" width="40.125" style="52" customWidth="1"/>
    <col min="12034" max="12034" width="45.125" style="52" customWidth="1"/>
    <col min="12035" max="12288" width="8.875" style="52"/>
    <col min="12289" max="12289" width="40.125" style="52" customWidth="1"/>
    <col min="12290" max="12290" width="45.125" style="52" customWidth="1"/>
    <col min="12291" max="12544" width="8.875" style="52"/>
    <col min="12545" max="12545" width="40.125" style="52" customWidth="1"/>
    <col min="12546" max="12546" width="45.125" style="52" customWidth="1"/>
    <col min="12547" max="12800" width="8.875" style="52"/>
    <col min="12801" max="12801" width="40.125" style="52" customWidth="1"/>
    <col min="12802" max="12802" width="45.125" style="52" customWidth="1"/>
    <col min="12803" max="13056" width="8.875" style="52"/>
    <col min="13057" max="13057" width="40.125" style="52" customWidth="1"/>
    <col min="13058" max="13058" width="45.125" style="52" customWidth="1"/>
    <col min="13059" max="13312" width="8.875" style="52"/>
    <col min="13313" max="13313" width="40.125" style="52" customWidth="1"/>
    <col min="13314" max="13314" width="45.125" style="52" customWidth="1"/>
    <col min="13315" max="13568" width="8.875" style="52"/>
    <col min="13569" max="13569" width="40.125" style="52" customWidth="1"/>
    <col min="13570" max="13570" width="45.125" style="52" customWidth="1"/>
    <col min="13571" max="13824" width="8.875" style="52"/>
    <col min="13825" max="13825" width="40.125" style="52" customWidth="1"/>
    <col min="13826" max="13826" width="45.125" style="52" customWidth="1"/>
    <col min="13827" max="14080" width="8.875" style="52"/>
    <col min="14081" max="14081" width="40.125" style="52" customWidth="1"/>
    <col min="14082" max="14082" width="45.125" style="52" customWidth="1"/>
    <col min="14083" max="14336" width="8.875" style="52"/>
    <col min="14337" max="14337" width="40.125" style="52" customWidth="1"/>
    <col min="14338" max="14338" width="45.125" style="52" customWidth="1"/>
    <col min="14339" max="14592" width="8.875" style="52"/>
    <col min="14593" max="14593" width="40.125" style="52" customWidth="1"/>
    <col min="14594" max="14594" width="45.125" style="52" customWidth="1"/>
    <col min="14595" max="14848" width="8.875" style="52"/>
    <col min="14849" max="14849" width="40.125" style="52" customWidth="1"/>
    <col min="14850" max="14850" width="45.125" style="52" customWidth="1"/>
    <col min="14851" max="15104" width="8.875" style="52"/>
    <col min="15105" max="15105" width="40.125" style="52" customWidth="1"/>
    <col min="15106" max="15106" width="45.125" style="52" customWidth="1"/>
    <col min="15107" max="15360" width="8.875" style="52"/>
    <col min="15361" max="15361" width="40.125" style="52" customWidth="1"/>
    <col min="15362" max="15362" width="45.125" style="52" customWidth="1"/>
    <col min="15363" max="15616" width="8.875" style="52"/>
    <col min="15617" max="15617" width="40.125" style="52" customWidth="1"/>
    <col min="15618" max="15618" width="45.125" style="52" customWidth="1"/>
    <col min="15619" max="15872" width="8.875" style="52"/>
    <col min="15873" max="15873" width="40.125" style="52" customWidth="1"/>
    <col min="15874" max="15874" width="45.125" style="52" customWidth="1"/>
    <col min="15875" max="16128" width="8.875" style="52"/>
    <col min="16129" max="16129" width="40.125" style="52" customWidth="1"/>
    <col min="16130" max="16130" width="45.125" style="52" customWidth="1"/>
    <col min="16131" max="16384" width="8.875" style="52"/>
  </cols>
  <sheetData>
    <row r="1" ht="21" customHeight="1" spans="1:1">
      <c r="A1" s="53" t="s">
        <v>1581</v>
      </c>
    </row>
    <row r="2" ht="39.75" customHeight="1" spans="1:2">
      <c r="A2" s="54" t="s">
        <v>1582</v>
      </c>
      <c r="B2" s="54"/>
    </row>
    <row r="3" ht="42" customHeight="1" spans="2:2">
      <c r="B3" s="55" t="s">
        <v>2</v>
      </c>
    </row>
    <row r="4" ht="24" customHeight="1" spans="1:2">
      <c r="A4" s="56" t="s">
        <v>1583</v>
      </c>
      <c r="B4" s="56" t="s">
        <v>4</v>
      </c>
    </row>
    <row r="5" ht="35.25" customHeight="1" spans="1:2">
      <c r="A5" s="57" t="s">
        <v>1584</v>
      </c>
      <c r="B5" s="58"/>
    </row>
    <row r="6" ht="35.25" customHeight="1" spans="1:2">
      <c r="A6" s="57" t="s">
        <v>1584</v>
      </c>
      <c r="B6" s="58"/>
    </row>
    <row r="7" ht="36" customHeight="1" spans="1:2">
      <c r="A7" s="59" t="s">
        <v>1178</v>
      </c>
      <c r="B7" s="58">
        <v>0</v>
      </c>
    </row>
  </sheetData>
  <mergeCells count="1">
    <mergeCell ref="A2:B2"/>
  </mergeCells>
  <pageMargins left="0.75" right="0.75" top="1" bottom="1" header="0.5" footer="0.5"/>
  <pageSetup paperSize="9" scale="7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71"/>
  <sheetViews>
    <sheetView showZeros="0" topLeftCell="A39" workbookViewId="0">
      <selection activeCell="A49" sqref="A49"/>
    </sheetView>
  </sheetViews>
  <sheetFormatPr defaultColWidth="10" defaultRowHeight="14.25" outlineLevelCol="2"/>
  <cols>
    <col min="1" max="1" width="62.625" style="41" customWidth="1"/>
    <col min="2" max="2" width="42.25" style="41" customWidth="1"/>
    <col min="3" max="3" width="34.375" style="41" customWidth="1"/>
    <col min="4" max="16384" width="10" style="41"/>
  </cols>
  <sheetData>
    <row r="1" s="40" customFormat="1" ht="30.75" customHeight="1" spans="1:2">
      <c r="A1" s="25" t="s">
        <v>1585</v>
      </c>
      <c r="B1" s="42"/>
    </row>
    <row r="2" ht="33" customHeight="1" spans="1:3">
      <c r="A2" s="27" t="s">
        <v>1586</v>
      </c>
      <c r="B2" s="27"/>
      <c r="C2" s="27"/>
    </row>
    <row r="3" ht="26.25" customHeight="1" spans="3:3">
      <c r="C3" s="43" t="s">
        <v>2</v>
      </c>
    </row>
    <row r="4" ht="17" customHeight="1" spans="1:3">
      <c r="A4" s="44" t="s">
        <v>1343</v>
      </c>
      <c r="B4" s="45" t="s">
        <v>4</v>
      </c>
      <c r="C4" s="46" t="s">
        <v>1587</v>
      </c>
    </row>
    <row r="5" ht="17" customHeight="1" spans="1:3">
      <c r="A5" s="47" t="s">
        <v>1588</v>
      </c>
      <c r="B5" s="48"/>
      <c r="C5" s="49"/>
    </row>
    <row r="6" ht="17" customHeight="1" spans="1:3">
      <c r="A6" s="50" t="s">
        <v>1589</v>
      </c>
      <c r="B6" s="51"/>
      <c r="C6" s="49"/>
    </row>
    <row r="7" ht="17" customHeight="1" spans="1:3">
      <c r="A7" s="50" t="s">
        <v>1590</v>
      </c>
      <c r="B7" s="51"/>
      <c r="C7" s="49"/>
    </row>
    <row r="8" ht="17" customHeight="1" spans="1:3">
      <c r="A8" s="50" t="s">
        <v>1591</v>
      </c>
      <c r="B8" s="48"/>
      <c r="C8" s="49"/>
    </row>
    <row r="9" ht="17" customHeight="1" spans="1:3">
      <c r="A9" s="50" t="s">
        <v>1592</v>
      </c>
      <c r="B9" s="51"/>
      <c r="C9" s="49"/>
    </row>
    <row r="10" ht="17" customHeight="1" spans="1:3">
      <c r="A10" s="50" t="s">
        <v>1593</v>
      </c>
      <c r="B10" s="51"/>
      <c r="C10" s="49"/>
    </row>
    <row r="11" ht="17" customHeight="1" spans="1:3">
      <c r="A11" s="47" t="s">
        <v>1594</v>
      </c>
      <c r="B11" s="48"/>
      <c r="C11" s="49"/>
    </row>
    <row r="12" ht="17" customHeight="1" spans="1:3">
      <c r="A12" s="50" t="s">
        <v>1595</v>
      </c>
      <c r="B12" s="51"/>
      <c r="C12" s="49"/>
    </row>
    <row r="13" ht="17" customHeight="1" spans="1:3">
      <c r="A13" s="50" t="s">
        <v>1596</v>
      </c>
      <c r="B13" s="51"/>
      <c r="C13" s="49"/>
    </row>
    <row r="14" ht="17" customHeight="1" spans="1:3">
      <c r="A14" s="50" t="s">
        <v>1597</v>
      </c>
      <c r="B14" s="51"/>
      <c r="C14" s="49"/>
    </row>
    <row r="15" ht="17" customHeight="1" spans="1:3">
      <c r="A15" s="50" t="s">
        <v>1598</v>
      </c>
      <c r="B15" s="51"/>
      <c r="C15" s="49"/>
    </row>
    <row r="16" ht="17" customHeight="1" spans="1:3">
      <c r="A16" s="47" t="s">
        <v>1599</v>
      </c>
      <c r="B16" s="48"/>
      <c r="C16" s="49"/>
    </row>
    <row r="17" ht="17" customHeight="1" spans="1:3">
      <c r="A17" s="50" t="s">
        <v>1600</v>
      </c>
      <c r="B17" s="51"/>
      <c r="C17" s="49"/>
    </row>
    <row r="18" ht="17" customHeight="1" spans="1:3">
      <c r="A18" s="50" t="s">
        <v>1601</v>
      </c>
      <c r="B18" s="51"/>
      <c r="C18" s="49"/>
    </row>
    <row r="19" ht="17" customHeight="1" spans="1:3">
      <c r="A19" s="50" t="s">
        <v>1602</v>
      </c>
      <c r="B19" s="51"/>
      <c r="C19" s="49"/>
    </row>
    <row r="20" ht="17" customHeight="1" spans="1:3">
      <c r="A20" s="50" t="s">
        <v>1603</v>
      </c>
      <c r="B20" s="51"/>
      <c r="C20" s="49"/>
    </row>
    <row r="21" ht="17" customHeight="1" spans="1:3">
      <c r="A21" s="47" t="s">
        <v>1604</v>
      </c>
      <c r="B21" s="48"/>
      <c r="C21" s="49"/>
    </row>
    <row r="22" ht="17" customHeight="1" spans="1:3">
      <c r="A22" s="50" t="s">
        <v>1605</v>
      </c>
      <c r="B22" s="51"/>
      <c r="C22" s="49"/>
    </row>
    <row r="23" ht="17" customHeight="1" spans="1:3">
      <c r="A23" s="50" t="s">
        <v>1606</v>
      </c>
      <c r="B23" s="51"/>
      <c r="C23" s="49"/>
    </row>
    <row r="24" ht="17" customHeight="1" spans="1:3">
      <c r="A24" s="50" t="s">
        <v>1607</v>
      </c>
      <c r="B24" s="51"/>
      <c r="C24" s="49"/>
    </row>
    <row r="25" ht="17" customHeight="1" spans="1:3">
      <c r="A25" s="50" t="s">
        <v>1608</v>
      </c>
      <c r="B25" s="51"/>
      <c r="C25" s="49"/>
    </row>
    <row r="26" ht="17" customHeight="1" spans="1:3">
      <c r="A26" s="47" t="s">
        <v>1609</v>
      </c>
      <c r="B26" s="48"/>
      <c r="C26" s="49"/>
    </row>
    <row r="27" ht="17" customHeight="1" spans="1:3">
      <c r="A27" s="50" t="s">
        <v>1610</v>
      </c>
      <c r="B27" s="51"/>
      <c r="C27" s="49"/>
    </row>
    <row r="28" ht="17" customHeight="1" spans="1:3">
      <c r="A28" s="50" t="s">
        <v>1611</v>
      </c>
      <c r="B28" s="51"/>
      <c r="C28" s="49"/>
    </row>
    <row r="29" ht="17" customHeight="1" spans="1:3">
      <c r="A29" s="50" t="s">
        <v>1612</v>
      </c>
      <c r="B29" s="51"/>
      <c r="C29" s="49"/>
    </row>
    <row r="30" ht="17" customHeight="1" spans="1:3">
      <c r="A30" s="50" t="s">
        <v>1613</v>
      </c>
      <c r="B30" s="51"/>
      <c r="C30" s="49"/>
    </row>
    <row r="31" ht="17" customHeight="1" spans="1:3">
      <c r="A31" s="47" t="s">
        <v>1614</v>
      </c>
      <c r="B31" s="48"/>
      <c r="C31" s="49"/>
    </row>
    <row r="32" ht="17" customHeight="1" spans="1:3">
      <c r="A32" s="50" t="s">
        <v>1615</v>
      </c>
      <c r="B32" s="51"/>
      <c r="C32" s="49"/>
    </row>
    <row r="33" ht="17" customHeight="1" spans="1:3">
      <c r="A33" s="50" t="s">
        <v>1616</v>
      </c>
      <c r="B33" s="51"/>
      <c r="C33" s="49"/>
    </row>
    <row r="34" ht="17" customHeight="1" spans="1:3">
      <c r="A34" s="50" t="s">
        <v>1617</v>
      </c>
      <c r="B34" s="51"/>
      <c r="C34" s="49"/>
    </row>
    <row r="35" ht="17" customHeight="1" spans="1:3">
      <c r="A35" s="50" t="s">
        <v>1618</v>
      </c>
      <c r="B35" s="51"/>
      <c r="C35" s="49"/>
    </row>
    <row r="36" ht="17" customHeight="1" spans="1:3">
      <c r="A36" s="47" t="s">
        <v>1619</v>
      </c>
      <c r="B36" s="48"/>
      <c r="C36" s="49"/>
    </row>
    <row r="37" ht="17" customHeight="1" spans="1:3">
      <c r="A37" s="50" t="s">
        <v>1620</v>
      </c>
      <c r="B37" s="51"/>
      <c r="C37" s="49"/>
    </row>
    <row r="38" ht="17" customHeight="1" spans="1:3">
      <c r="A38" s="50" t="s">
        <v>1621</v>
      </c>
      <c r="B38" s="51"/>
      <c r="C38" s="49"/>
    </row>
    <row r="39" ht="17" customHeight="1" spans="1:3">
      <c r="A39" s="50" t="s">
        <v>1622</v>
      </c>
      <c r="B39" s="51"/>
      <c r="C39" s="49"/>
    </row>
    <row r="40" ht="17" customHeight="1" spans="1:3">
      <c r="A40" s="50" t="s">
        <v>1623</v>
      </c>
      <c r="B40" s="51"/>
      <c r="C40" s="49"/>
    </row>
    <row r="41" ht="17" customHeight="1" spans="1:3">
      <c r="A41" s="47" t="s">
        <v>1624</v>
      </c>
      <c r="B41" s="48">
        <f>SUM(B42:B48)</f>
        <v>14468</v>
      </c>
      <c r="C41" s="49"/>
    </row>
    <row r="42" ht="17" customHeight="1" spans="1:3">
      <c r="A42" s="50" t="s">
        <v>1625</v>
      </c>
      <c r="B42" s="51">
        <v>2900</v>
      </c>
      <c r="C42" s="49"/>
    </row>
    <row r="43" ht="17" customHeight="1" spans="1:3">
      <c r="A43" s="50" t="s">
        <v>1626</v>
      </c>
      <c r="B43" s="51">
        <v>11075</v>
      </c>
      <c r="C43" s="49"/>
    </row>
    <row r="44" ht="17" customHeight="1" spans="1:3">
      <c r="A44" s="50" t="s">
        <v>1627</v>
      </c>
      <c r="B44" s="51">
        <v>365</v>
      </c>
      <c r="C44" s="49"/>
    </row>
    <row r="45" ht="17" customHeight="1" spans="1:3">
      <c r="A45" s="50" t="s">
        <v>1628</v>
      </c>
      <c r="B45" s="51"/>
      <c r="C45" s="49"/>
    </row>
    <row r="46" ht="17" customHeight="1" spans="1:3">
      <c r="A46" s="50" t="s">
        <v>1629</v>
      </c>
      <c r="B46" s="51">
        <v>102</v>
      </c>
      <c r="C46" s="49"/>
    </row>
    <row r="47" ht="17" customHeight="1" spans="1:3">
      <c r="A47" s="50" t="s">
        <v>1630</v>
      </c>
      <c r="B47" s="51"/>
      <c r="C47" s="49"/>
    </row>
    <row r="48" ht="17" customHeight="1" spans="1:3">
      <c r="A48" s="50" t="s">
        <v>1631</v>
      </c>
      <c r="B48" s="51">
        <v>26</v>
      </c>
      <c r="C48" s="49"/>
    </row>
    <row r="49" ht="17" customHeight="1" spans="1:3">
      <c r="A49" s="47" t="s">
        <v>1632</v>
      </c>
      <c r="B49" s="48"/>
      <c r="C49" s="49"/>
    </row>
    <row r="50" ht="17" customHeight="1" spans="1:3">
      <c r="A50" s="50" t="s">
        <v>1633</v>
      </c>
      <c r="B50" s="51"/>
      <c r="C50" s="49"/>
    </row>
    <row r="51" ht="17" customHeight="1" spans="1:3">
      <c r="A51" s="50" t="s">
        <v>1634</v>
      </c>
      <c r="B51" s="51"/>
      <c r="C51" s="49"/>
    </row>
    <row r="52" ht="17" customHeight="1" spans="1:3">
      <c r="A52" s="50" t="s">
        <v>1635</v>
      </c>
      <c r="B52" s="51"/>
      <c r="C52" s="49"/>
    </row>
    <row r="53" ht="17" customHeight="1" spans="1:3">
      <c r="A53" s="50" t="s">
        <v>1636</v>
      </c>
      <c r="B53" s="51"/>
      <c r="C53" s="49"/>
    </row>
    <row r="54" ht="17" customHeight="1" spans="1:3">
      <c r="A54" s="50" t="s">
        <v>1637</v>
      </c>
      <c r="B54" s="51"/>
      <c r="C54" s="49"/>
    </row>
    <row r="55" ht="17" customHeight="1" spans="1:3">
      <c r="A55" s="47" t="s">
        <v>1638</v>
      </c>
      <c r="B55" s="48"/>
      <c r="C55" s="49"/>
    </row>
    <row r="56" ht="17" customHeight="1" spans="1:3">
      <c r="A56" s="50" t="s">
        <v>1639</v>
      </c>
      <c r="B56" s="51"/>
      <c r="C56" s="49"/>
    </row>
    <row r="57" ht="17" customHeight="1" spans="1:3">
      <c r="A57" s="50" t="s">
        <v>1640</v>
      </c>
      <c r="B57" s="51"/>
      <c r="C57" s="49"/>
    </row>
    <row r="58" ht="17" customHeight="1" spans="1:3">
      <c r="A58" s="50" t="s">
        <v>1641</v>
      </c>
      <c r="B58" s="51"/>
      <c r="C58" s="49"/>
    </row>
    <row r="59" ht="17" customHeight="1" spans="1:3">
      <c r="A59" s="50" t="s">
        <v>1642</v>
      </c>
      <c r="B59" s="51"/>
      <c r="C59" s="49"/>
    </row>
    <row r="60" ht="17" customHeight="1" spans="1:3">
      <c r="A60" s="45" t="s">
        <v>1643</v>
      </c>
      <c r="B60" s="48">
        <v>14468</v>
      </c>
      <c r="C60" s="49"/>
    </row>
    <row r="61" s="24" customFormat="1" ht="17" customHeight="1" spans="1:1">
      <c r="A61" s="24" t="s">
        <v>1644</v>
      </c>
    </row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55" firstPageNumber="129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22"/>
  <sheetViews>
    <sheetView zoomScale="81" zoomScaleNormal="81" topLeftCell="A4" workbookViewId="0">
      <selection activeCell="B8" sqref="B8"/>
    </sheetView>
  </sheetViews>
  <sheetFormatPr defaultColWidth="9" defaultRowHeight="14.25" outlineLevelCol="3"/>
  <cols>
    <col min="1" max="1" width="39" style="359" customWidth="1"/>
    <col min="2" max="2" width="15.125" style="360" customWidth="1"/>
    <col min="3" max="3" width="33.875" style="359" customWidth="1"/>
    <col min="4" max="4" width="17.625" style="360" customWidth="1"/>
    <col min="5" max="16384" width="9" style="359"/>
  </cols>
  <sheetData>
    <row r="1" s="23" customFormat="1" ht="27" customHeight="1" spans="1:3">
      <c r="A1" s="361" t="s">
        <v>61</v>
      </c>
      <c r="B1" s="26"/>
      <c r="C1" s="26"/>
    </row>
    <row r="2" ht="39" customHeight="1" spans="1:4">
      <c r="A2" s="362" t="s">
        <v>62</v>
      </c>
      <c r="B2" s="362"/>
      <c r="C2" s="362"/>
      <c r="D2" s="362"/>
    </row>
    <row r="3" ht="28.9" customHeight="1" spans="1:4">
      <c r="A3" s="363"/>
      <c r="B3" s="364"/>
      <c r="C3" s="363"/>
      <c r="D3" s="365" t="s">
        <v>2</v>
      </c>
    </row>
    <row r="4" s="23" customFormat="1" ht="39" customHeight="1" spans="1:4">
      <c r="A4" s="366" t="s">
        <v>63</v>
      </c>
      <c r="B4" s="367" t="s">
        <v>4</v>
      </c>
      <c r="C4" s="368" t="s">
        <v>64</v>
      </c>
      <c r="D4" s="368" t="s">
        <v>4</v>
      </c>
    </row>
    <row r="5" s="25" customFormat="1" ht="45" customHeight="1" spans="1:4">
      <c r="A5" s="369" t="s">
        <v>65</v>
      </c>
      <c r="B5" s="370">
        <v>74450</v>
      </c>
      <c r="C5" s="371" t="s">
        <v>66</v>
      </c>
      <c r="D5" s="370">
        <v>230964</v>
      </c>
    </row>
    <row r="6" s="23" customFormat="1" ht="45" customHeight="1" spans="1:4">
      <c r="A6" s="369" t="s">
        <v>67</v>
      </c>
      <c r="B6" s="370">
        <f>B7+B11+B12+B13+B14+B15+B16</f>
        <v>157189</v>
      </c>
      <c r="C6" s="371" t="s">
        <v>68</v>
      </c>
      <c r="D6" s="370">
        <v>675</v>
      </c>
    </row>
    <row r="7" s="23" customFormat="1" ht="45" customHeight="1" spans="1:4">
      <c r="A7" s="369" t="s">
        <v>69</v>
      </c>
      <c r="B7" s="370">
        <f>B8+B9+B10</f>
        <v>109243</v>
      </c>
      <c r="C7" s="371" t="s">
        <v>70</v>
      </c>
      <c r="D7" s="370">
        <v>675</v>
      </c>
    </row>
    <row r="8" s="23" customFormat="1" ht="45" customHeight="1" spans="1:4">
      <c r="A8" s="372" t="s">
        <v>71</v>
      </c>
      <c r="B8" s="373">
        <v>3383</v>
      </c>
      <c r="C8" s="374" t="s">
        <v>72</v>
      </c>
      <c r="D8" s="373"/>
    </row>
    <row r="9" s="23" customFormat="1" ht="45" customHeight="1" spans="1:4">
      <c r="A9" s="372" t="s">
        <v>73</v>
      </c>
      <c r="B9" s="373">
        <v>105860</v>
      </c>
      <c r="C9" s="374" t="s">
        <v>74</v>
      </c>
      <c r="D9" s="373">
        <v>675</v>
      </c>
    </row>
    <row r="10" s="23" customFormat="1" ht="45" customHeight="1" spans="1:4">
      <c r="A10" s="372" t="s">
        <v>75</v>
      </c>
      <c r="B10" s="373"/>
      <c r="C10" s="375" t="s">
        <v>76</v>
      </c>
      <c r="D10" s="373"/>
    </row>
    <row r="11" ht="45" customHeight="1" spans="1:4">
      <c r="A11" s="369" t="s">
        <v>77</v>
      </c>
      <c r="B11" s="370"/>
      <c r="C11" s="371" t="s">
        <v>78</v>
      </c>
      <c r="D11" s="370"/>
    </row>
    <row r="12" ht="45" customHeight="1" spans="1:4">
      <c r="A12" s="369" t="s">
        <v>79</v>
      </c>
      <c r="B12" s="370">
        <v>17236</v>
      </c>
      <c r="C12" s="371" t="s">
        <v>80</v>
      </c>
      <c r="D12" s="370"/>
    </row>
    <row r="13" ht="45" customHeight="1" spans="1:4">
      <c r="A13" s="369" t="s">
        <v>81</v>
      </c>
      <c r="B13" s="370"/>
      <c r="C13" s="371" t="s">
        <v>82</v>
      </c>
      <c r="D13" s="376"/>
    </row>
    <row r="14" ht="45" customHeight="1" spans="1:4">
      <c r="A14" s="369" t="s">
        <v>83</v>
      </c>
      <c r="B14" s="370"/>
      <c r="C14" s="324" t="s">
        <v>84</v>
      </c>
      <c r="D14" s="370"/>
    </row>
    <row r="15" ht="45" customHeight="1" spans="1:4">
      <c r="A15" s="369" t="s">
        <v>85</v>
      </c>
      <c r="B15" s="370">
        <v>574</v>
      </c>
      <c r="C15" s="326" t="s">
        <v>86</v>
      </c>
      <c r="D15" s="370"/>
    </row>
    <row r="16" ht="45" customHeight="1" spans="1:4">
      <c r="A16" s="377" t="s">
        <v>87</v>
      </c>
      <c r="B16" s="370">
        <f>B17+B18</f>
        <v>30136</v>
      </c>
      <c r="C16" s="327" t="s">
        <v>88</v>
      </c>
      <c r="D16" s="370"/>
    </row>
    <row r="17" ht="45" customHeight="1" spans="1:4">
      <c r="A17" s="325" t="s">
        <v>89</v>
      </c>
      <c r="B17" s="373">
        <v>2642</v>
      </c>
      <c r="C17" s="326" t="s">
        <v>90</v>
      </c>
      <c r="D17" s="370"/>
    </row>
    <row r="18" ht="45" customHeight="1" spans="1:4">
      <c r="A18" s="325" t="s">
        <v>91</v>
      </c>
      <c r="B18" s="373">
        <v>27494</v>
      </c>
      <c r="C18" s="378"/>
      <c r="D18" s="370"/>
    </row>
    <row r="19" ht="45" customHeight="1" spans="1:4">
      <c r="A19" s="325" t="s">
        <v>92</v>
      </c>
      <c r="B19" s="373"/>
      <c r="C19" s="371"/>
      <c r="D19" s="370"/>
    </row>
    <row r="20" ht="45" customHeight="1" spans="1:4">
      <c r="A20" s="325" t="s">
        <v>93</v>
      </c>
      <c r="B20" s="370"/>
      <c r="C20" s="371"/>
      <c r="D20" s="370"/>
    </row>
    <row r="21" ht="45" customHeight="1" spans="1:4">
      <c r="A21" s="379" t="s">
        <v>94</v>
      </c>
      <c r="B21" s="370">
        <f>B5+B6</f>
        <v>231639</v>
      </c>
      <c r="C21" s="380" t="s">
        <v>95</v>
      </c>
      <c r="D21" s="370">
        <f>D5+D6</f>
        <v>231639</v>
      </c>
    </row>
    <row r="22" spans="4:4">
      <c r="D22" s="381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8" firstPageNumber="135" orientation="portrait" useFirstPageNumber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C51"/>
  <sheetViews>
    <sheetView showZeros="0" topLeftCell="A32" workbookViewId="0">
      <selection activeCell="A4" sqref="$A4:$XFD50"/>
    </sheetView>
  </sheetViews>
  <sheetFormatPr defaultColWidth="10" defaultRowHeight="14.25" outlineLevelCol="2"/>
  <cols>
    <col min="1" max="1" width="61.75" style="24" customWidth="1"/>
    <col min="2" max="2" width="46" style="24" customWidth="1"/>
    <col min="3" max="3" width="26.375" style="24" customWidth="1"/>
    <col min="4" max="16384" width="10" style="24"/>
  </cols>
  <sheetData>
    <row r="1" s="23" customFormat="1" ht="30.75" customHeight="1" spans="1:2">
      <c r="A1" s="25" t="s">
        <v>1645</v>
      </c>
      <c r="B1" s="26"/>
    </row>
    <row r="2" ht="33" customHeight="1" spans="1:3">
      <c r="A2" s="27" t="s">
        <v>1646</v>
      </c>
      <c r="B2" s="27"/>
      <c r="C2" s="27"/>
    </row>
    <row r="3" ht="26.25" customHeight="1" spans="3:3">
      <c r="C3" s="28" t="s">
        <v>2</v>
      </c>
    </row>
    <row r="4" ht="19" customHeight="1" spans="1:3">
      <c r="A4" s="29" t="s">
        <v>1343</v>
      </c>
      <c r="B4" s="30" t="s">
        <v>4</v>
      </c>
      <c r="C4" s="31" t="s">
        <v>1587</v>
      </c>
    </row>
    <row r="5" ht="19" customHeight="1" spans="1:3">
      <c r="A5" s="32" t="s">
        <v>1647</v>
      </c>
      <c r="B5" s="33"/>
      <c r="C5" s="39"/>
    </row>
    <row r="6" ht="19" customHeight="1" spans="1:3">
      <c r="A6" s="35" t="s">
        <v>1648</v>
      </c>
      <c r="B6" s="36"/>
      <c r="C6" s="39"/>
    </row>
    <row r="7" ht="19" customHeight="1" spans="1:3">
      <c r="A7" s="35" t="s">
        <v>1649</v>
      </c>
      <c r="B7" s="36"/>
      <c r="C7" s="39"/>
    </row>
    <row r="8" ht="19" customHeight="1" spans="1:3">
      <c r="A8" s="35" t="s">
        <v>1650</v>
      </c>
      <c r="B8" s="36"/>
      <c r="C8" s="39"/>
    </row>
    <row r="9" ht="19" customHeight="1" spans="1:3">
      <c r="A9" s="35" t="s">
        <v>1651</v>
      </c>
      <c r="B9" s="36"/>
      <c r="C9" s="39"/>
    </row>
    <row r="10" ht="19" customHeight="1" spans="1:3">
      <c r="A10" s="32" t="s">
        <v>1652</v>
      </c>
      <c r="B10" s="33"/>
      <c r="C10" s="39"/>
    </row>
    <row r="11" ht="19" customHeight="1" spans="1:3">
      <c r="A11" s="35" t="s">
        <v>1653</v>
      </c>
      <c r="B11" s="36"/>
      <c r="C11" s="39"/>
    </row>
    <row r="12" ht="19" customHeight="1" spans="1:3">
      <c r="A12" s="35" t="s">
        <v>1654</v>
      </c>
      <c r="B12" s="36"/>
      <c r="C12" s="39"/>
    </row>
    <row r="13" ht="19" customHeight="1" spans="1:3">
      <c r="A13" s="35" t="s">
        <v>1650</v>
      </c>
      <c r="B13" s="36"/>
      <c r="C13" s="39"/>
    </row>
    <row r="14" ht="19" customHeight="1" spans="1:3">
      <c r="A14" s="35" t="s">
        <v>1655</v>
      </c>
      <c r="B14" s="36"/>
      <c r="C14" s="39"/>
    </row>
    <row r="15" ht="19" customHeight="1" spans="1:3">
      <c r="A15" s="35" t="s">
        <v>1656</v>
      </c>
      <c r="B15" s="36"/>
      <c r="C15" s="39"/>
    </row>
    <row r="16" ht="19" customHeight="1" spans="1:3">
      <c r="A16" s="32" t="s">
        <v>1657</v>
      </c>
      <c r="B16" s="33"/>
      <c r="C16" s="39"/>
    </row>
    <row r="17" ht="19" customHeight="1" spans="1:3">
      <c r="A17" s="35" t="s">
        <v>1658</v>
      </c>
      <c r="B17" s="36"/>
      <c r="C17" s="39"/>
    </row>
    <row r="18" ht="19" customHeight="1" spans="1:3">
      <c r="A18" s="35" t="s">
        <v>1659</v>
      </c>
      <c r="B18" s="36"/>
      <c r="C18" s="39"/>
    </row>
    <row r="19" ht="19" customHeight="1" spans="1:3">
      <c r="A19" s="35" t="s">
        <v>1660</v>
      </c>
      <c r="B19" s="36"/>
      <c r="C19" s="39"/>
    </row>
    <row r="20" ht="19" customHeight="1" spans="1:3">
      <c r="A20" s="32" t="s">
        <v>1661</v>
      </c>
      <c r="B20" s="33"/>
      <c r="C20" s="39"/>
    </row>
    <row r="21" ht="19" customHeight="1" spans="1:3">
      <c r="A21" s="35" t="s">
        <v>1662</v>
      </c>
      <c r="B21" s="36"/>
      <c r="C21" s="39"/>
    </row>
    <row r="22" ht="19" customHeight="1" spans="1:3">
      <c r="A22" s="35" t="s">
        <v>1663</v>
      </c>
      <c r="B22" s="36"/>
      <c r="C22" s="39"/>
    </row>
    <row r="23" ht="19" customHeight="1" spans="1:3">
      <c r="A23" s="35" t="s">
        <v>1664</v>
      </c>
      <c r="B23" s="36"/>
      <c r="C23" s="39"/>
    </row>
    <row r="24" ht="19" customHeight="1" spans="1:3">
      <c r="A24" s="35" t="s">
        <v>1665</v>
      </c>
      <c r="B24" s="36"/>
      <c r="C24" s="39"/>
    </row>
    <row r="25" ht="19" customHeight="1" spans="1:3">
      <c r="A25" s="32" t="s">
        <v>1666</v>
      </c>
      <c r="B25" s="33"/>
      <c r="C25" s="39"/>
    </row>
    <row r="26" ht="19" customHeight="1" spans="1:3">
      <c r="A26" s="35" t="s">
        <v>1667</v>
      </c>
      <c r="B26" s="36"/>
      <c r="C26" s="39"/>
    </row>
    <row r="27" ht="19" customHeight="1" spans="1:3">
      <c r="A27" s="35" t="s">
        <v>1668</v>
      </c>
      <c r="B27" s="36"/>
      <c r="C27" s="39"/>
    </row>
    <row r="28" ht="19" customHeight="1" spans="1:3">
      <c r="A28" s="35" t="s">
        <v>1669</v>
      </c>
      <c r="B28" s="36"/>
      <c r="C28" s="39"/>
    </row>
    <row r="29" ht="19" customHeight="1" spans="1:3">
      <c r="A29" s="32" t="s">
        <v>1670</v>
      </c>
      <c r="B29" s="33"/>
      <c r="C29" s="39"/>
    </row>
    <row r="30" ht="19" customHeight="1" spans="1:3">
      <c r="A30" s="35" t="s">
        <v>1671</v>
      </c>
      <c r="B30" s="36"/>
      <c r="C30" s="39"/>
    </row>
    <row r="31" ht="19" customHeight="1" spans="1:3">
      <c r="A31" s="35" t="s">
        <v>1672</v>
      </c>
      <c r="B31" s="36"/>
      <c r="C31" s="39"/>
    </row>
    <row r="32" ht="19" customHeight="1" spans="1:3">
      <c r="A32" s="35" t="s">
        <v>1673</v>
      </c>
      <c r="B32" s="36"/>
      <c r="C32" s="39"/>
    </row>
    <row r="33" ht="19" customHeight="1" spans="1:3">
      <c r="A33" s="32" t="s">
        <v>1674</v>
      </c>
      <c r="B33" s="33"/>
      <c r="C33" s="39"/>
    </row>
    <row r="34" ht="19" customHeight="1" spans="1:3">
      <c r="A34" s="35" t="s">
        <v>1675</v>
      </c>
      <c r="B34" s="36"/>
      <c r="C34" s="39"/>
    </row>
    <row r="35" ht="19" customHeight="1" spans="1:3">
      <c r="A35" s="35" t="s">
        <v>1672</v>
      </c>
      <c r="B35" s="36"/>
      <c r="C35" s="39"/>
    </row>
    <row r="36" ht="19" customHeight="1" spans="1:3">
      <c r="A36" s="35" t="s">
        <v>1676</v>
      </c>
      <c r="B36" s="36"/>
      <c r="C36" s="39"/>
    </row>
    <row r="37" ht="19" customHeight="1" spans="1:3">
      <c r="A37" s="32" t="s">
        <v>1677</v>
      </c>
      <c r="B37" s="33">
        <f>SUM(B38:B42)</f>
        <v>12264</v>
      </c>
      <c r="C37" s="39"/>
    </row>
    <row r="38" ht="19" customHeight="1" spans="1:3">
      <c r="A38" s="35" t="s">
        <v>1678</v>
      </c>
      <c r="B38" s="36">
        <v>10629</v>
      </c>
      <c r="C38" s="39"/>
    </row>
    <row r="39" ht="19" customHeight="1" spans="1:3">
      <c r="A39" s="35" t="s">
        <v>1679</v>
      </c>
      <c r="B39" s="36">
        <v>1464</v>
      </c>
      <c r="C39" s="39"/>
    </row>
    <row r="40" ht="19" customHeight="1" spans="1:3">
      <c r="A40" s="35" t="s">
        <v>1680</v>
      </c>
      <c r="B40" s="36">
        <v>66</v>
      </c>
      <c r="C40" s="39"/>
    </row>
    <row r="41" ht="19" customHeight="1" spans="1:3">
      <c r="A41" s="35" t="s">
        <v>1681</v>
      </c>
      <c r="B41" s="36"/>
      <c r="C41" s="39"/>
    </row>
    <row r="42" ht="19" customHeight="1" spans="1:3">
      <c r="A42" s="35" t="s">
        <v>1682</v>
      </c>
      <c r="B42" s="36">
        <v>105</v>
      </c>
      <c r="C42" s="39"/>
    </row>
    <row r="43" ht="19" customHeight="1" spans="1:3">
      <c r="A43" s="32" t="s">
        <v>1683</v>
      </c>
      <c r="B43" s="33"/>
      <c r="C43" s="39"/>
    </row>
    <row r="44" ht="19" customHeight="1" spans="1:3">
      <c r="A44" s="35" t="s">
        <v>1684</v>
      </c>
      <c r="B44" s="36"/>
      <c r="C44" s="39"/>
    </row>
    <row r="45" ht="19" customHeight="1" spans="1:3">
      <c r="A45" s="35" t="s">
        <v>1685</v>
      </c>
      <c r="B45" s="36"/>
      <c r="C45" s="39"/>
    </row>
    <row r="46" ht="19" customHeight="1" spans="1:3">
      <c r="A46" s="32" t="s">
        <v>1686</v>
      </c>
      <c r="B46" s="33"/>
      <c r="C46" s="39"/>
    </row>
    <row r="47" ht="19" customHeight="1" spans="1:3">
      <c r="A47" s="35" t="s">
        <v>1687</v>
      </c>
      <c r="B47" s="36"/>
      <c r="C47" s="39"/>
    </row>
    <row r="48" ht="19" customHeight="1" spans="1:3">
      <c r="A48" s="35" t="s">
        <v>1672</v>
      </c>
      <c r="B48" s="36"/>
      <c r="C48" s="39"/>
    </row>
    <row r="49" ht="19" customHeight="1" spans="1:3">
      <c r="A49" s="35" t="s">
        <v>1688</v>
      </c>
      <c r="B49" s="36"/>
      <c r="C49" s="39"/>
    </row>
    <row r="50" ht="19" customHeight="1" spans="1:3">
      <c r="A50" s="30" t="s">
        <v>1689</v>
      </c>
      <c r="B50" s="33">
        <v>12264</v>
      </c>
      <c r="C50" s="39"/>
    </row>
    <row r="51" s="24" customFormat="1" ht="36" customHeight="1" spans="1:1">
      <c r="A51" s="24" t="s">
        <v>1644</v>
      </c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65" firstPageNumber="135" orientation="portrait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C43"/>
  <sheetViews>
    <sheetView showZeros="0" zoomScale="89" zoomScaleNormal="89" topLeftCell="A29" workbookViewId="0">
      <selection activeCell="A36" sqref="A36"/>
    </sheetView>
  </sheetViews>
  <sheetFormatPr defaultColWidth="10" defaultRowHeight="14.25" outlineLevelCol="2"/>
  <cols>
    <col min="1" max="1" width="57.625" style="24" customWidth="1"/>
    <col min="2" max="2" width="40.625" style="24" customWidth="1"/>
    <col min="3" max="3" width="29.5" style="24" customWidth="1"/>
    <col min="4" max="16384" width="10" style="24"/>
  </cols>
  <sheetData>
    <row r="1" s="23" customFormat="1" ht="30.75" customHeight="1" spans="1:2">
      <c r="A1" s="25" t="s">
        <v>1690</v>
      </c>
      <c r="B1" s="26"/>
    </row>
    <row r="2" ht="33" customHeight="1" spans="1:3">
      <c r="A2" s="27" t="s">
        <v>1691</v>
      </c>
      <c r="B2" s="27"/>
      <c r="C2" s="27"/>
    </row>
    <row r="3" ht="26.25" customHeight="1" spans="3:3">
      <c r="C3" s="28" t="s">
        <v>2</v>
      </c>
    </row>
    <row r="4" ht="26" customHeight="1" spans="1:3">
      <c r="A4" s="29" t="s">
        <v>1343</v>
      </c>
      <c r="B4" s="30" t="s">
        <v>4</v>
      </c>
      <c r="C4" s="31" t="s">
        <v>1587</v>
      </c>
    </row>
    <row r="5" ht="26" customHeight="1" spans="1:3">
      <c r="A5" s="32" t="s">
        <v>1588</v>
      </c>
      <c r="B5" s="33"/>
      <c r="C5" s="34"/>
    </row>
    <row r="6" ht="26" customHeight="1" spans="1:3">
      <c r="A6" s="35" t="s">
        <v>1589</v>
      </c>
      <c r="B6" s="36"/>
      <c r="C6" s="34"/>
    </row>
    <row r="7" ht="26" customHeight="1" spans="1:3">
      <c r="A7" s="35" t="s">
        <v>1590</v>
      </c>
      <c r="B7" s="36"/>
      <c r="C7" s="34"/>
    </row>
    <row r="8" ht="26" customHeight="1" spans="1:3">
      <c r="A8" s="35" t="s">
        <v>1591</v>
      </c>
      <c r="B8" s="36"/>
      <c r="C8" s="34"/>
    </row>
    <row r="9" ht="26" customHeight="1" spans="1:3">
      <c r="A9" s="35" t="s">
        <v>1592</v>
      </c>
      <c r="B9" s="36"/>
      <c r="C9" s="34"/>
    </row>
    <row r="10" ht="26" customHeight="1" spans="1:3">
      <c r="A10" s="35" t="s">
        <v>1593</v>
      </c>
      <c r="B10" s="36"/>
      <c r="C10" s="34"/>
    </row>
    <row r="11" ht="26" customHeight="1" spans="1:3">
      <c r="A11" s="32" t="s">
        <v>1594</v>
      </c>
      <c r="B11" s="33"/>
      <c r="C11" s="34"/>
    </row>
    <row r="12" ht="26" customHeight="1" spans="1:3">
      <c r="A12" s="35" t="s">
        <v>1595</v>
      </c>
      <c r="B12" s="36"/>
      <c r="C12" s="34"/>
    </row>
    <row r="13" ht="26" customHeight="1" spans="1:3">
      <c r="A13" s="35" t="s">
        <v>1596</v>
      </c>
      <c r="B13" s="36"/>
      <c r="C13" s="34"/>
    </row>
    <row r="14" ht="26" customHeight="1" spans="1:3">
      <c r="A14" s="35" t="s">
        <v>1597</v>
      </c>
      <c r="B14" s="36"/>
      <c r="C14" s="34"/>
    </row>
    <row r="15" ht="26" customHeight="1" spans="1:3">
      <c r="A15" s="35" t="s">
        <v>1598</v>
      </c>
      <c r="B15" s="36"/>
      <c r="C15" s="34"/>
    </row>
    <row r="16" ht="26" customHeight="1" spans="1:3">
      <c r="A16" s="35" t="s">
        <v>1692</v>
      </c>
      <c r="B16" s="36"/>
      <c r="C16" s="34"/>
    </row>
    <row r="17" ht="26" customHeight="1" spans="1:3">
      <c r="A17" s="32" t="s">
        <v>1599</v>
      </c>
      <c r="B17" s="33"/>
      <c r="C17" s="34"/>
    </row>
    <row r="18" ht="26" customHeight="1" spans="1:3">
      <c r="A18" s="35" t="s">
        <v>1600</v>
      </c>
      <c r="B18" s="36"/>
      <c r="C18" s="34"/>
    </row>
    <row r="19" ht="26" customHeight="1" spans="1:3">
      <c r="A19" s="35" t="s">
        <v>1601</v>
      </c>
      <c r="B19" s="36"/>
      <c r="C19" s="34"/>
    </row>
    <row r="20" ht="26" customHeight="1" spans="1:3">
      <c r="A20" s="35" t="s">
        <v>1602</v>
      </c>
      <c r="B20" s="36"/>
      <c r="C20" s="34"/>
    </row>
    <row r="21" ht="26" customHeight="1" spans="1:3">
      <c r="A21" s="35" t="s">
        <v>1603</v>
      </c>
      <c r="B21" s="36"/>
      <c r="C21" s="34"/>
    </row>
    <row r="22" ht="26" customHeight="1" spans="1:3">
      <c r="A22" s="32" t="s">
        <v>1604</v>
      </c>
      <c r="B22" s="33"/>
      <c r="C22" s="34"/>
    </row>
    <row r="23" ht="26" customHeight="1" spans="1:3">
      <c r="A23" s="35" t="s">
        <v>1605</v>
      </c>
      <c r="B23" s="36"/>
      <c r="C23" s="34"/>
    </row>
    <row r="24" ht="26" customHeight="1" spans="1:3">
      <c r="A24" s="35" t="s">
        <v>1606</v>
      </c>
      <c r="B24" s="36"/>
      <c r="C24" s="34"/>
    </row>
    <row r="25" ht="26" customHeight="1" spans="1:3">
      <c r="A25" s="35" t="s">
        <v>1607</v>
      </c>
      <c r="B25" s="36"/>
      <c r="C25" s="34"/>
    </row>
    <row r="26" ht="26" customHeight="1" spans="1:3">
      <c r="A26" s="35" t="s">
        <v>1608</v>
      </c>
      <c r="B26" s="36"/>
      <c r="C26" s="34"/>
    </row>
    <row r="27" ht="26" customHeight="1" spans="1:3">
      <c r="A27" s="35" t="s">
        <v>1692</v>
      </c>
      <c r="B27" s="38"/>
      <c r="C27" s="34"/>
    </row>
    <row r="28" ht="26" customHeight="1" spans="1:3">
      <c r="A28" s="32" t="s">
        <v>1693</v>
      </c>
      <c r="B28" s="33"/>
      <c r="C28" s="34"/>
    </row>
    <row r="29" ht="26" customHeight="1" spans="1:3">
      <c r="A29" s="35" t="s">
        <v>1633</v>
      </c>
      <c r="B29" s="33"/>
      <c r="C29" s="34"/>
    </row>
    <row r="30" ht="26" customHeight="1" spans="1:3">
      <c r="A30" s="35" t="s">
        <v>1634</v>
      </c>
      <c r="B30" s="33"/>
      <c r="C30" s="34"/>
    </row>
    <row r="31" ht="26" customHeight="1" spans="1:3">
      <c r="A31" s="35" t="s">
        <v>1635</v>
      </c>
      <c r="B31" s="33"/>
      <c r="C31" s="34"/>
    </row>
    <row r="32" ht="26" customHeight="1" spans="1:3">
      <c r="A32" s="35" t="s">
        <v>1636</v>
      </c>
      <c r="B32" s="33"/>
      <c r="C32" s="34"/>
    </row>
    <row r="33" ht="26" customHeight="1" spans="1:3">
      <c r="A33" s="35" t="s">
        <v>1637</v>
      </c>
      <c r="B33" s="33"/>
      <c r="C33" s="34"/>
    </row>
    <row r="34" ht="26" customHeight="1" spans="1:3">
      <c r="A34" s="32" t="s">
        <v>1694</v>
      </c>
      <c r="B34" s="33">
        <v>14468</v>
      </c>
      <c r="C34" s="34"/>
    </row>
    <row r="35" ht="26" customHeight="1" spans="1:3">
      <c r="A35" s="35" t="s">
        <v>1625</v>
      </c>
      <c r="B35" s="36">
        <v>2900</v>
      </c>
      <c r="C35" s="34"/>
    </row>
    <row r="36" ht="26" customHeight="1" spans="1:3">
      <c r="A36" s="35" t="s">
        <v>1626</v>
      </c>
      <c r="B36" s="36">
        <v>11075</v>
      </c>
      <c r="C36" s="34"/>
    </row>
    <row r="37" ht="26" customHeight="1" spans="1:3">
      <c r="A37" s="35" t="s">
        <v>1627</v>
      </c>
      <c r="B37" s="36">
        <v>365</v>
      </c>
      <c r="C37" s="34"/>
    </row>
    <row r="38" ht="26" customHeight="1" spans="1:3">
      <c r="A38" s="35" t="s">
        <v>1628</v>
      </c>
      <c r="B38" s="36"/>
      <c r="C38" s="34"/>
    </row>
    <row r="39" ht="26" customHeight="1" spans="1:3">
      <c r="A39" s="35" t="s">
        <v>1629</v>
      </c>
      <c r="B39" s="36">
        <v>102</v>
      </c>
      <c r="C39" s="34"/>
    </row>
    <row r="40" ht="26" customHeight="1" spans="1:3">
      <c r="A40" s="35" t="s">
        <v>1630</v>
      </c>
      <c r="B40" s="36"/>
      <c r="C40" s="34"/>
    </row>
    <row r="41" ht="26" customHeight="1" spans="1:3">
      <c r="A41" s="35" t="s">
        <v>1631</v>
      </c>
      <c r="B41" s="36">
        <v>26</v>
      </c>
      <c r="C41" s="34"/>
    </row>
    <row r="42" ht="26" customHeight="1" spans="1:3">
      <c r="A42" s="30" t="s">
        <v>1643</v>
      </c>
      <c r="B42" s="33">
        <f>B34</f>
        <v>14468</v>
      </c>
      <c r="C42" s="34"/>
    </row>
    <row r="43" s="24" customFormat="1" ht="26" customHeight="1" spans="1:1">
      <c r="A43" s="24" t="s">
        <v>1644</v>
      </c>
    </row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71" firstPageNumber="135" orientation="portrait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C41"/>
  <sheetViews>
    <sheetView showZeros="0" workbookViewId="0">
      <selection activeCell="A38" sqref="$A38:$XFD38"/>
    </sheetView>
  </sheetViews>
  <sheetFormatPr defaultColWidth="10" defaultRowHeight="14.25" outlineLevelCol="2"/>
  <cols>
    <col min="1" max="1" width="57.25" style="24" customWidth="1"/>
    <col min="2" max="2" width="41.125" style="24" customWidth="1"/>
    <col min="3" max="3" width="31.75" style="24" customWidth="1"/>
    <col min="4" max="16384" width="10" style="24"/>
  </cols>
  <sheetData>
    <row r="1" s="23" customFormat="1" ht="30.75" customHeight="1" spans="1:2">
      <c r="A1" s="25" t="s">
        <v>1695</v>
      </c>
      <c r="B1" s="26"/>
    </row>
    <row r="2" ht="33" customHeight="1" spans="1:3">
      <c r="A2" s="27" t="s">
        <v>1696</v>
      </c>
      <c r="B2" s="27"/>
      <c r="C2" s="27"/>
    </row>
    <row r="3" ht="26.25" customHeight="1" spans="3:3">
      <c r="C3" s="28" t="s">
        <v>2</v>
      </c>
    </row>
    <row r="4" ht="39" customHeight="1" spans="1:3">
      <c r="A4" s="29" t="s">
        <v>1343</v>
      </c>
      <c r="B4" s="30" t="s">
        <v>4</v>
      </c>
      <c r="C4" s="31" t="s">
        <v>1587</v>
      </c>
    </row>
    <row r="5" ht="22" customHeight="1" spans="1:3">
      <c r="A5" s="32" t="s">
        <v>1647</v>
      </c>
      <c r="B5" s="33"/>
      <c r="C5" s="34"/>
    </row>
    <row r="6" ht="22" customHeight="1" spans="1:3">
      <c r="A6" s="35" t="s">
        <v>1648</v>
      </c>
      <c r="B6" s="36"/>
      <c r="C6" s="34"/>
    </row>
    <row r="7" ht="22" customHeight="1" spans="1:3">
      <c r="A7" s="35" t="s">
        <v>1649</v>
      </c>
      <c r="B7" s="36"/>
      <c r="C7" s="34"/>
    </row>
    <row r="8" ht="22" customHeight="1" spans="1:3">
      <c r="A8" s="35" t="s">
        <v>1650</v>
      </c>
      <c r="B8" s="36"/>
      <c r="C8" s="34"/>
    </row>
    <row r="9" ht="22" customHeight="1" spans="1:3">
      <c r="A9" s="35" t="s">
        <v>1651</v>
      </c>
      <c r="B9" s="36"/>
      <c r="C9" s="34"/>
    </row>
    <row r="10" ht="22" customHeight="1" spans="1:3">
      <c r="A10" s="32" t="s">
        <v>1652</v>
      </c>
      <c r="B10" s="33"/>
      <c r="C10" s="34"/>
    </row>
    <row r="11" ht="22" customHeight="1" spans="1:3">
      <c r="A11" s="35" t="s">
        <v>1653</v>
      </c>
      <c r="B11" s="36"/>
      <c r="C11" s="34"/>
    </row>
    <row r="12" ht="22" customHeight="1" spans="1:3">
      <c r="A12" s="35" t="s">
        <v>1654</v>
      </c>
      <c r="B12" s="36"/>
      <c r="C12" s="34"/>
    </row>
    <row r="13" ht="22" customHeight="1" spans="1:3">
      <c r="A13" s="35" t="s">
        <v>1650</v>
      </c>
      <c r="B13" s="36"/>
      <c r="C13" s="34"/>
    </row>
    <row r="14" ht="22" customHeight="1" spans="1:3">
      <c r="A14" s="35" t="s">
        <v>1655</v>
      </c>
      <c r="B14" s="36"/>
      <c r="C14" s="34"/>
    </row>
    <row r="15" ht="22" customHeight="1" spans="1:3">
      <c r="A15" s="35" t="s">
        <v>1656</v>
      </c>
      <c r="B15" s="36"/>
      <c r="C15" s="34"/>
    </row>
    <row r="16" ht="22" customHeight="1" spans="1:3">
      <c r="A16" s="37" t="s">
        <v>1697</v>
      </c>
      <c r="B16" s="36"/>
      <c r="C16" s="34"/>
    </row>
    <row r="17" ht="22" customHeight="1" spans="1:3">
      <c r="A17" s="32" t="s">
        <v>1657</v>
      </c>
      <c r="B17" s="33"/>
      <c r="C17" s="34"/>
    </row>
    <row r="18" ht="22" customHeight="1" spans="1:3">
      <c r="A18" s="35" t="s">
        <v>1658</v>
      </c>
      <c r="B18" s="36"/>
      <c r="C18" s="34"/>
    </row>
    <row r="19" ht="22" customHeight="1" spans="1:3">
      <c r="A19" s="35" t="s">
        <v>1659</v>
      </c>
      <c r="B19" s="36"/>
      <c r="C19" s="34"/>
    </row>
    <row r="20" ht="22" customHeight="1" spans="1:3">
      <c r="A20" s="35" t="s">
        <v>1660</v>
      </c>
      <c r="B20" s="36"/>
      <c r="C20" s="34"/>
    </row>
    <row r="21" ht="22" customHeight="1" spans="1:3">
      <c r="A21" s="32" t="s">
        <v>1661</v>
      </c>
      <c r="B21" s="33"/>
      <c r="C21" s="34"/>
    </row>
    <row r="22" ht="22" customHeight="1" spans="1:3">
      <c r="A22" s="35" t="s">
        <v>1662</v>
      </c>
      <c r="B22" s="36"/>
      <c r="C22" s="34"/>
    </row>
    <row r="23" ht="22" customHeight="1" spans="1:3">
      <c r="A23" s="35" t="s">
        <v>1663</v>
      </c>
      <c r="B23" s="36"/>
      <c r="C23" s="34"/>
    </row>
    <row r="24" ht="22" customHeight="1" spans="1:3">
      <c r="A24" s="35" t="s">
        <v>1664</v>
      </c>
      <c r="B24" s="36"/>
      <c r="C24" s="34"/>
    </row>
    <row r="25" ht="22" customHeight="1" spans="1:3">
      <c r="A25" s="35" t="s">
        <v>1665</v>
      </c>
      <c r="B25" s="36"/>
      <c r="C25" s="34"/>
    </row>
    <row r="26" ht="22" customHeight="1" spans="1:3">
      <c r="A26" s="37" t="s">
        <v>1697</v>
      </c>
      <c r="B26" s="36"/>
      <c r="C26" s="34"/>
    </row>
    <row r="27" ht="22" customHeight="1" spans="1:3">
      <c r="A27" s="37" t="s">
        <v>1698</v>
      </c>
      <c r="B27" s="36"/>
      <c r="C27" s="34"/>
    </row>
    <row r="28" ht="22" customHeight="1" spans="1:3">
      <c r="A28" s="32" t="s">
        <v>1699</v>
      </c>
      <c r="B28" s="36"/>
      <c r="C28" s="34"/>
    </row>
    <row r="29" ht="22" customHeight="1" spans="1:3">
      <c r="A29" s="35" t="s">
        <v>1684</v>
      </c>
      <c r="B29" s="36"/>
      <c r="C29" s="34"/>
    </row>
    <row r="30" ht="22" customHeight="1" spans="1:3">
      <c r="A30" s="35" t="s">
        <v>1685</v>
      </c>
      <c r="B30" s="36"/>
      <c r="C30" s="34"/>
    </row>
    <row r="31" ht="22" customHeight="1" spans="1:3">
      <c r="A31" s="32" t="s">
        <v>1677</v>
      </c>
      <c r="B31" s="36">
        <v>12264</v>
      </c>
      <c r="C31" s="34"/>
    </row>
    <row r="32" ht="22" customHeight="1" spans="1:3">
      <c r="A32" s="35" t="s">
        <v>1678</v>
      </c>
      <c r="B32" s="38">
        <v>10629</v>
      </c>
      <c r="C32" s="34"/>
    </row>
    <row r="33" ht="22" customHeight="1" spans="1:3">
      <c r="A33" s="35" t="s">
        <v>1679</v>
      </c>
      <c r="B33" s="38">
        <v>1464</v>
      </c>
      <c r="C33" s="34"/>
    </row>
    <row r="34" ht="22" customHeight="1" spans="1:3">
      <c r="A34" s="35" t="s">
        <v>1680</v>
      </c>
      <c r="B34" s="38">
        <v>66</v>
      </c>
      <c r="C34" s="34"/>
    </row>
    <row r="35" ht="22" customHeight="1" spans="1:3">
      <c r="A35" s="35" t="s">
        <v>1681</v>
      </c>
      <c r="B35" s="38"/>
      <c r="C35" s="34"/>
    </row>
    <row r="36" ht="22" customHeight="1" spans="1:3">
      <c r="A36" s="35" t="s">
        <v>1682</v>
      </c>
      <c r="B36" s="38">
        <v>105</v>
      </c>
      <c r="C36" s="34"/>
    </row>
    <row r="37" ht="22" customHeight="1" spans="1:3">
      <c r="A37" s="30" t="s">
        <v>1689</v>
      </c>
      <c r="B37" s="33">
        <f>B31</f>
        <v>12264</v>
      </c>
      <c r="C37" s="34"/>
    </row>
    <row r="38" ht="66" customHeight="1" spans="1:1">
      <c r="A38" s="24" t="s">
        <v>1644</v>
      </c>
    </row>
    <row r="39" ht="66" customHeight="1"/>
    <row r="40" ht="66" customHeight="1"/>
    <row r="41" ht="66" customHeight="1"/>
  </sheetData>
  <mergeCells count="1">
    <mergeCell ref="A2:C2"/>
  </mergeCells>
  <printOptions horizontalCentered="1"/>
  <pageMargins left="0.55" right="0.55" top="0.275" bottom="0.393055555555556" header="0.590277777777778" footer="0.15625"/>
  <pageSetup paperSize="9" scale="71" firstPageNumber="135" orientation="portrait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10"/>
  <sheetViews>
    <sheetView zoomScale="85" zoomScaleNormal="85" workbookViewId="0">
      <selection activeCell="A6" sqref="A6"/>
    </sheetView>
  </sheetViews>
  <sheetFormatPr defaultColWidth="36.625" defaultRowHeight="13.5" outlineLevelCol="1"/>
  <cols>
    <col min="1" max="1" width="64.5" style="12" customWidth="1"/>
    <col min="2" max="16384" width="36.625" style="12"/>
  </cols>
  <sheetData>
    <row r="1" ht="29" customHeight="1" spans="1:1">
      <c r="A1" s="13" t="s">
        <v>1700</v>
      </c>
    </row>
    <row r="2" ht="48" customHeight="1" spans="1:2">
      <c r="A2" s="14" t="s">
        <v>1701</v>
      </c>
      <c r="B2" s="14"/>
    </row>
    <row r="3" ht="29.45" customHeight="1" spans="1:2">
      <c r="A3" s="15"/>
      <c r="B3" s="16" t="s">
        <v>1325</v>
      </c>
    </row>
    <row r="4" ht="56" customHeight="1" spans="1:2">
      <c r="A4" s="17" t="s">
        <v>1326</v>
      </c>
      <c r="B4" s="17" t="s">
        <v>1327</v>
      </c>
    </row>
    <row r="5" ht="56" customHeight="1" spans="1:2">
      <c r="A5" s="18" t="s">
        <v>1702</v>
      </c>
      <c r="B5" s="19">
        <v>51.55</v>
      </c>
    </row>
    <row r="6" ht="56" customHeight="1" spans="1:2">
      <c r="A6" s="18" t="s">
        <v>1703</v>
      </c>
      <c r="B6" s="19">
        <v>31.88</v>
      </c>
    </row>
    <row r="7" ht="56" customHeight="1" spans="1:2">
      <c r="A7" s="18" t="s">
        <v>1704</v>
      </c>
      <c r="B7" s="19">
        <v>30.04</v>
      </c>
    </row>
    <row r="8" ht="56" customHeight="1" spans="1:2">
      <c r="A8" s="20" t="s">
        <v>1705</v>
      </c>
      <c r="B8" s="21">
        <v>28.41</v>
      </c>
    </row>
    <row r="9" ht="67" customHeight="1" spans="1:2">
      <c r="A9" s="18" t="s">
        <v>1706</v>
      </c>
      <c r="B9" s="19">
        <v>53.39</v>
      </c>
    </row>
    <row r="10" ht="32" customHeight="1" spans="1:1">
      <c r="A10" s="22" t="s">
        <v>1707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6"/>
  <sheetViews>
    <sheetView workbookViewId="0">
      <selection activeCell="B5" sqref="B5"/>
    </sheetView>
  </sheetViews>
  <sheetFormatPr defaultColWidth="47.625" defaultRowHeight="13.5" outlineLevelRow="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1708</v>
      </c>
    </row>
    <row r="2" ht="29.45" customHeight="1" spans="1:2">
      <c r="A2" s="4" t="s">
        <v>1709</v>
      </c>
      <c r="B2" s="4"/>
    </row>
    <row r="3" ht="31.9" customHeight="1" spans="1:2">
      <c r="A3" s="5" t="s">
        <v>1336</v>
      </c>
      <c r="B3" s="6" t="s">
        <v>1325</v>
      </c>
    </row>
    <row r="4" ht="29.45" customHeight="1" spans="1:2">
      <c r="A4" s="7" t="s">
        <v>1337</v>
      </c>
      <c r="B4" s="7" t="s">
        <v>1338</v>
      </c>
    </row>
    <row r="5" ht="30.6" customHeight="1" spans="1:2">
      <c r="A5" s="8" t="s">
        <v>1339</v>
      </c>
      <c r="B5" s="9"/>
    </row>
    <row r="6" ht="30.6" customHeight="1" spans="1:2">
      <c r="A6" s="10" t="s">
        <v>1340</v>
      </c>
      <c r="B6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35"/>
  <sheetViews>
    <sheetView zoomScale="85" zoomScaleNormal="85" workbookViewId="0">
      <selection activeCell="A2" sqref="A2:B2"/>
    </sheetView>
  </sheetViews>
  <sheetFormatPr defaultColWidth="25.75" defaultRowHeight="14.25" outlineLevelCol="1"/>
  <cols>
    <col min="1" max="1" width="58.375" style="295" customWidth="1"/>
    <col min="2" max="2" width="35.75" style="295" customWidth="1"/>
    <col min="3" max="16384" width="25.75" style="295"/>
  </cols>
  <sheetData>
    <row r="1" s="93" customFormat="1" ht="24.6" customHeight="1" spans="1:2">
      <c r="A1" s="189" t="s">
        <v>96</v>
      </c>
      <c r="B1" s="190"/>
    </row>
    <row r="2" ht="25.5" spans="1:2">
      <c r="A2" s="346" t="s">
        <v>97</v>
      </c>
      <c r="B2" s="346"/>
    </row>
    <row r="3" ht="25.5" spans="1:2">
      <c r="A3" s="346"/>
      <c r="B3" s="346"/>
    </row>
    <row r="4" ht="20.45" customHeight="1" spans="2:2">
      <c r="B4" s="294" t="s">
        <v>2</v>
      </c>
    </row>
    <row r="5" s="344" customFormat="1" ht="26.45" customHeight="1" spans="1:2">
      <c r="A5" s="347" t="s">
        <v>98</v>
      </c>
      <c r="B5" s="299" t="s">
        <v>4</v>
      </c>
    </row>
    <row r="6" s="292" customFormat="1" ht="26.45" customHeight="1" spans="1:2">
      <c r="A6" s="348" t="s">
        <v>5</v>
      </c>
      <c r="B6" s="349">
        <v>44550</v>
      </c>
    </row>
    <row r="7" s="292" customFormat="1" ht="26.45" customHeight="1" spans="1:2">
      <c r="A7" s="350" t="s">
        <v>99</v>
      </c>
      <c r="B7" s="351">
        <v>14413</v>
      </c>
    </row>
    <row r="8" s="292" customFormat="1" ht="26.45" customHeight="1" spans="1:2">
      <c r="A8" s="350" t="s">
        <v>100</v>
      </c>
      <c r="B8" s="351">
        <v>0</v>
      </c>
    </row>
    <row r="9" s="292" customFormat="1" ht="26.45" customHeight="1" spans="1:2">
      <c r="A9" s="350" t="s">
        <v>8</v>
      </c>
      <c r="B9" s="351">
        <v>4205</v>
      </c>
    </row>
    <row r="10" s="292" customFormat="1" ht="26.45" customHeight="1" spans="1:2">
      <c r="A10" s="350" t="s">
        <v>9</v>
      </c>
      <c r="B10" s="351">
        <v>0</v>
      </c>
    </row>
    <row r="11" s="292" customFormat="1" ht="26.45" customHeight="1" spans="1:2">
      <c r="A11" s="350" t="s">
        <v>10</v>
      </c>
      <c r="B11" s="351">
        <v>552</v>
      </c>
    </row>
    <row r="12" s="292" customFormat="1" ht="26.45" customHeight="1" spans="1:2">
      <c r="A12" s="350" t="s">
        <v>11</v>
      </c>
      <c r="B12" s="351">
        <v>7</v>
      </c>
    </row>
    <row r="13" s="292" customFormat="1" ht="26.45" customHeight="1" spans="1:2">
      <c r="A13" s="350" t="s">
        <v>12</v>
      </c>
      <c r="B13" s="351">
        <v>2352</v>
      </c>
    </row>
    <row r="14" s="292" customFormat="1" ht="26.45" customHeight="1" spans="1:2">
      <c r="A14" s="350" t="s">
        <v>13</v>
      </c>
      <c r="B14" s="351">
        <v>590</v>
      </c>
    </row>
    <row r="15" s="292" customFormat="1" ht="26.45" customHeight="1" spans="1:2">
      <c r="A15" s="350" t="s">
        <v>14</v>
      </c>
      <c r="B15" s="351">
        <v>436</v>
      </c>
    </row>
    <row r="16" s="292" customFormat="1" ht="26.45" customHeight="1" spans="1:2">
      <c r="A16" s="350" t="s">
        <v>15</v>
      </c>
      <c r="B16" s="351">
        <v>923</v>
      </c>
    </row>
    <row r="17" s="292" customFormat="1" ht="26.45" customHeight="1" spans="1:2">
      <c r="A17" s="350" t="s">
        <v>16</v>
      </c>
      <c r="B17" s="351">
        <v>3939</v>
      </c>
    </row>
    <row r="18" s="292" customFormat="1" ht="26.45" customHeight="1" spans="1:2">
      <c r="A18" s="350" t="s">
        <v>17</v>
      </c>
      <c r="B18" s="351">
        <v>182</v>
      </c>
    </row>
    <row r="19" s="292" customFormat="1" ht="26.45" customHeight="1" spans="1:2">
      <c r="A19" s="350" t="s">
        <v>18</v>
      </c>
      <c r="B19" s="351">
        <v>12966</v>
      </c>
    </row>
    <row r="20" s="292" customFormat="1" ht="26.45" customHeight="1" spans="1:2">
      <c r="A20" s="350" t="s">
        <v>19</v>
      </c>
      <c r="B20" s="351">
        <v>3985</v>
      </c>
    </row>
    <row r="21" s="292" customFormat="1" ht="26.45" customHeight="1" spans="1:2">
      <c r="A21" s="350" t="s">
        <v>20</v>
      </c>
      <c r="B21" s="351">
        <v>0</v>
      </c>
    </row>
    <row r="22" s="292" customFormat="1" ht="26.45" customHeight="1" spans="1:2">
      <c r="A22" s="350" t="s">
        <v>21</v>
      </c>
      <c r="B22" s="351">
        <v>0</v>
      </c>
    </row>
    <row r="23" s="292" customFormat="1" ht="26.45" customHeight="1" spans="1:2">
      <c r="A23" s="352" t="s">
        <v>22</v>
      </c>
      <c r="B23" s="349">
        <f>SUM(B24:B31)</f>
        <v>29900</v>
      </c>
    </row>
    <row r="24" s="292" customFormat="1" ht="26.45" customHeight="1" spans="1:2">
      <c r="A24" s="350" t="s">
        <v>23</v>
      </c>
      <c r="B24" s="351">
        <v>2786</v>
      </c>
    </row>
    <row r="25" s="292" customFormat="1" ht="26.45" customHeight="1" spans="1:2">
      <c r="A25" s="350" t="s">
        <v>24</v>
      </c>
      <c r="B25" s="351">
        <v>1681</v>
      </c>
    </row>
    <row r="26" s="292" customFormat="1" ht="26.45" customHeight="1" spans="1:2">
      <c r="A26" s="350" t="s">
        <v>25</v>
      </c>
      <c r="B26" s="351">
        <v>1214</v>
      </c>
    </row>
    <row r="27" s="292" customFormat="1" ht="26.45" customHeight="1" spans="1:2">
      <c r="A27" s="350" t="s">
        <v>26</v>
      </c>
      <c r="B27" s="351">
        <v>8</v>
      </c>
    </row>
    <row r="28" s="292" customFormat="1" ht="26.45" customHeight="1" spans="1:2">
      <c r="A28" s="353" t="s">
        <v>27</v>
      </c>
      <c r="B28" s="351">
        <v>19646</v>
      </c>
    </row>
    <row r="29" s="292" customFormat="1" ht="26.45" customHeight="1" spans="1:2">
      <c r="A29" s="354" t="s">
        <v>101</v>
      </c>
      <c r="B29" s="351">
        <v>322</v>
      </c>
    </row>
    <row r="30" s="292" customFormat="1" ht="26.45" customHeight="1" spans="1:2">
      <c r="A30" s="355" t="s">
        <v>102</v>
      </c>
      <c r="B30" s="351">
        <v>4</v>
      </c>
    </row>
    <row r="31" s="292" customFormat="1" ht="26.45" customHeight="1" spans="1:2">
      <c r="A31" s="350" t="s">
        <v>103</v>
      </c>
      <c r="B31" s="351">
        <v>4239</v>
      </c>
    </row>
    <row r="32" s="344" customFormat="1" ht="26.45" customHeight="1" spans="1:2">
      <c r="A32" s="356" t="s">
        <v>30</v>
      </c>
      <c r="B32" s="349">
        <f>B6+B23</f>
        <v>74450</v>
      </c>
    </row>
    <row r="33" s="345" customFormat="1" ht="22.9" customHeight="1" spans="1:2">
      <c r="A33" s="357"/>
      <c r="B33" s="357"/>
    </row>
    <row r="34" ht="22.9" customHeight="1"/>
    <row r="35" ht="22.9" customHeight="1" spans="2:2">
      <c r="B35" s="358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8" firstPageNumber="135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346"/>
  <sheetViews>
    <sheetView zoomScale="74" zoomScaleNormal="74" topLeftCell="A4" workbookViewId="0">
      <selection activeCell="A9" sqref="A9"/>
    </sheetView>
  </sheetViews>
  <sheetFormatPr defaultColWidth="9" defaultRowHeight="19.5" customHeight="1" outlineLevelCol="1"/>
  <cols>
    <col min="1" max="1" width="64.875" style="330" customWidth="1"/>
    <col min="2" max="2" width="55.75" style="330" customWidth="1"/>
    <col min="3" max="16384" width="9" style="330"/>
  </cols>
  <sheetData>
    <row r="1" customHeight="1" spans="1:1">
      <c r="A1" s="331" t="s">
        <v>104</v>
      </c>
    </row>
    <row r="2" ht="38.25" customHeight="1" spans="1:2">
      <c r="A2" s="332" t="s">
        <v>105</v>
      </c>
      <c r="B2" s="332"/>
    </row>
    <row r="3" ht="21" customHeight="1" spans="1:2">
      <c r="A3" s="332"/>
      <c r="B3" s="332"/>
    </row>
    <row r="4" ht="21" customHeight="1" spans="1:2">
      <c r="A4" s="333"/>
      <c r="B4" s="334" t="s">
        <v>2</v>
      </c>
    </row>
    <row r="5" customHeight="1" spans="1:2">
      <c r="A5" s="335" t="s">
        <v>3</v>
      </c>
      <c r="B5" s="335" t="s">
        <v>4</v>
      </c>
    </row>
    <row r="6" ht="33.75" customHeight="1" spans="1:2">
      <c r="A6" s="336"/>
      <c r="B6" s="336"/>
    </row>
    <row r="7" ht="28.9" customHeight="1" spans="1:2">
      <c r="A7" s="337" t="s">
        <v>106</v>
      </c>
      <c r="B7" s="338">
        <f>B8+B20+B29+B41+B53+B64+B75+B87+B96+B106+B121+B130+B141+B153+B163+B176+B183+B190+B199+B205+B212+B220+B227+B233+B239+B245+B251+B257</f>
        <v>36674</v>
      </c>
    </row>
    <row r="8" ht="28.9" customHeight="1" spans="1:2">
      <c r="A8" s="339" t="s">
        <v>107</v>
      </c>
      <c r="B8" s="340">
        <f>SUM(B9:B19)</f>
        <v>766</v>
      </c>
    </row>
    <row r="9" ht="28.9" customHeight="1" spans="1:2">
      <c r="A9" s="339" t="s">
        <v>108</v>
      </c>
      <c r="B9" s="340">
        <v>500</v>
      </c>
    </row>
    <row r="10" ht="28.9" customHeight="1" spans="1:2">
      <c r="A10" s="339" t="s">
        <v>109</v>
      </c>
      <c r="B10" s="341" t="s">
        <v>110</v>
      </c>
    </row>
    <row r="11" ht="28.9" customHeight="1" spans="1:2">
      <c r="A11" s="339" t="s">
        <v>111</v>
      </c>
      <c r="B11" s="340">
        <v>95</v>
      </c>
    </row>
    <row r="12" ht="28.9" customHeight="1" spans="1:2">
      <c r="A12" s="339" t="s">
        <v>112</v>
      </c>
      <c r="B12" s="340">
        <v>63</v>
      </c>
    </row>
    <row r="13" ht="28.9" customHeight="1" spans="1:2">
      <c r="A13" s="339" t="s">
        <v>113</v>
      </c>
      <c r="B13" s="341" t="s">
        <v>110</v>
      </c>
    </row>
    <row r="14" ht="28.9" customHeight="1" spans="1:2">
      <c r="A14" s="339" t="s">
        <v>114</v>
      </c>
      <c r="B14" s="340">
        <v>22</v>
      </c>
    </row>
    <row r="15" ht="28.9" customHeight="1" spans="1:2">
      <c r="A15" s="339" t="s">
        <v>115</v>
      </c>
      <c r="B15" s="340">
        <v>56</v>
      </c>
    </row>
    <row r="16" ht="28.9" customHeight="1" spans="1:2">
      <c r="A16" s="339" t="s">
        <v>116</v>
      </c>
      <c r="B16" s="340">
        <v>20</v>
      </c>
    </row>
    <row r="17" ht="28.9" customHeight="1" spans="1:2">
      <c r="A17" s="339" t="s">
        <v>117</v>
      </c>
      <c r="B17" s="340">
        <v>9</v>
      </c>
    </row>
    <row r="18" ht="28.9" customHeight="1" spans="1:2">
      <c r="A18" s="339" t="s">
        <v>118</v>
      </c>
      <c r="B18" s="341" t="s">
        <v>110</v>
      </c>
    </row>
    <row r="19" ht="28.9" customHeight="1" spans="1:2">
      <c r="A19" s="339" t="s">
        <v>119</v>
      </c>
      <c r="B19" s="340">
        <v>1</v>
      </c>
    </row>
    <row r="20" ht="28.9" customHeight="1" spans="1:2">
      <c r="A20" s="339" t="s">
        <v>120</v>
      </c>
      <c r="B20" s="340">
        <f>SUM(B21:B28)</f>
        <v>398</v>
      </c>
    </row>
    <row r="21" ht="28.9" customHeight="1" spans="1:2">
      <c r="A21" s="339" t="s">
        <v>108</v>
      </c>
      <c r="B21" s="340">
        <v>235</v>
      </c>
    </row>
    <row r="22" ht="28.9" customHeight="1" spans="1:2">
      <c r="A22" s="339" t="s">
        <v>109</v>
      </c>
      <c r="B22" s="341" t="s">
        <v>110</v>
      </c>
    </row>
    <row r="23" ht="28.9" customHeight="1" spans="1:2">
      <c r="A23" s="339" t="s">
        <v>111</v>
      </c>
      <c r="B23" s="340">
        <v>3</v>
      </c>
    </row>
    <row r="24" ht="28.9" customHeight="1" spans="1:2">
      <c r="A24" s="339" t="s">
        <v>121</v>
      </c>
      <c r="B24" s="340">
        <v>97</v>
      </c>
    </row>
    <row r="25" ht="28.9" customHeight="1" spans="1:2">
      <c r="A25" s="339" t="s">
        <v>122</v>
      </c>
      <c r="B25" s="340">
        <v>31</v>
      </c>
    </row>
    <row r="26" ht="28.9" customHeight="1" spans="1:2">
      <c r="A26" s="339" t="s">
        <v>123</v>
      </c>
      <c r="B26" s="340">
        <v>28</v>
      </c>
    </row>
    <row r="27" ht="28.9" customHeight="1" spans="1:2">
      <c r="A27" s="339" t="s">
        <v>118</v>
      </c>
      <c r="B27" s="341" t="s">
        <v>110</v>
      </c>
    </row>
    <row r="28" ht="28.9" customHeight="1" spans="1:2">
      <c r="A28" s="339" t="s">
        <v>124</v>
      </c>
      <c r="B28" s="340">
        <v>4</v>
      </c>
    </row>
    <row r="29" ht="28.9" customHeight="1" spans="1:2">
      <c r="A29" s="339" t="s">
        <v>125</v>
      </c>
      <c r="B29" s="340">
        <f>SUM(B30:B40)</f>
        <v>18404</v>
      </c>
    </row>
    <row r="30" ht="28.9" customHeight="1" spans="1:2">
      <c r="A30" s="339" t="s">
        <v>108</v>
      </c>
      <c r="B30" s="340">
        <v>15000</v>
      </c>
    </row>
    <row r="31" ht="28.9" customHeight="1" spans="1:2">
      <c r="A31" s="339" t="s">
        <v>109</v>
      </c>
      <c r="B31" s="340">
        <v>464</v>
      </c>
    </row>
    <row r="32" ht="28.9" customHeight="1" spans="1:2">
      <c r="A32" s="339" t="s">
        <v>111</v>
      </c>
      <c r="B32" s="340">
        <v>200</v>
      </c>
    </row>
    <row r="33" ht="28.9" customHeight="1" spans="1:2">
      <c r="A33" s="339" t="s">
        <v>126</v>
      </c>
      <c r="B33" s="340">
        <v>20</v>
      </c>
    </row>
    <row r="34" ht="28.9" customHeight="1" spans="1:2">
      <c r="A34" s="339" t="s">
        <v>127</v>
      </c>
      <c r="B34" s="341" t="s">
        <v>110</v>
      </c>
    </row>
    <row r="35" ht="28.9" customHeight="1" spans="1:2">
      <c r="A35" s="339" t="s">
        <v>128</v>
      </c>
      <c r="B35" s="341" t="s">
        <v>110</v>
      </c>
    </row>
    <row r="36" ht="28.9" customHeight="1" spans="1:2">
      <c r="A36" s="339" t="s">
        <v>129</v>
      </c>
      <c r="B36" s="340">
        <v>43</v>
      </c>
    </row>
    <row r="37" ht="28.9" customHeight="1" spans="1:2">
      <c r="A37" s="339" t="s">
        <v>130</v>
      </c>
      <c r="B37" s="340">
        <v>341</v>
      </c>
    </row>
    <row r="38" customHeight="1" spans="1:2">
      <c r="A38" s="339" t="s">
        <v>131</v>
      </c>
      <c r="B38" s="341" t="s">
        <v>110</v>
      </c>
    </row>
    <row r="39" customHeight="1" spans="1:2">
      <c r="A39" s="339" t="s">
        <v>118</v>
      </c>
      <c r="B39" s="340">
        <v>12</v>
      </c>
    </row>
    <row r="40" customHeight="1" spans="1:2">
      <c r="A40" s="339" t="s">
        <v>132</v>
      </c>
      <c r="B40" s="340">
        <v>2324</v>
      </c>
    </row>
    <row r="41" customHeight="1" spans="1:2">
      <c r="A41" s="339" t="s">
        <v>133</v>
      </c>
      <c r="B41" s="340">
        <f>SUM(B42:B52)</f>
        <v>584</v>
      </c>
    </row>
    <row r="42" customHeight="1" spans="1:2">
      <c r="A42" s="339" t="s">
        <v>108</v>
      </c>
      <c r="B42" s="340">
        <v>310</v>
      </c>
    </row>
    <row r="43" customHeight="1" spans="1:2">
      <c r="A43" s="339" t="s">
        <v>109</v>
      </c>
      <c r="B43" s="340">
        <v>230</v>
      </c>
    </row>
    <row r="44" customHeight="1" spans="1:2">
      <c r="A44" s="339" t="s">
        <v>111</v>
      </c>
      <c r="B44" s="341" t="s">
        <v>110</v>
      </c>
    </row>
    <row r="45" customHeight="1" spans="1:2">
      <c r="A45" s="339" t="s">
        <v>134</v>
      </c>
      <c r="B45" s="341" t="s">
        <v>110</v>
      </c>
    </row>
    <row r="46" customHeight="1" spans="1:2">
      <c r="A46" s="339" t="s">
        <v>135</v>
      </c>
      <c r="B46" s="341" t="s">
        <v>110</v>
      </c>
    </row>
    <row r="47" customHeight="1" spans="1:2">
      <c r="A47" s="339" t="s">
        <v>136</v>
      </c>
      <c r="B47" s="341" t="s">
        <v>110</v>
      </c>
    </row>
    <row r="48" customHeight="1" spans="1:2">
      <c r="A48" s="339" t="s">
        <v>137</v>
      </c>
      <c r="B48" s="341" t="s">
        <v>110</v>
      </c>
    </row>
    <row r="49" customHeight="1" spans="1:2">
      <c r="A49" s="339" t="s">
        <v>138</v>
      </c>
      <c r="B49" s="340">
        <v>3</v>
      </c>
    </row>
    <row r="50" customHeight="1" spans="1:2">
      <c r="A50" s="339" t="s">
        <v>139</v>
      </c>
      <c r="B50" s="341" t="s">
        <v>110</v>
      </c>
    </row>
    <row r="51" customHeight="1" spans="1:2">
      <c r="A51" s="339" t="s">
        <v>118</v>
      </c>
      <c r="B51" s="340">
        <v>41</v>
      </c>
    </row>
    <row r="52" customHeight="1" spans="1:2">
      <c r="A52" s="339" t="s">
        <v>140</v>
      </c>
      <c r="B52" s="341" t="s">
        <v>110</v>
      </c>
    </row>
    <row r="53" customHeight="1" spans="1:2">
      <c r="A53" s="339" t="s">
        <v>141</v>
      </c>
      <c r="B53" s="340">
        <f>SUM(B54:B63)</f>
        <v>292</v>
      </c>
    </row>
    <row r="54" customHeight="1" spans="1:2">
      <c r="A54" s="339" t="s">
        <v>108</v>
      </c>
      <c r="B54" s="340">
        <v>230</v>
      </c>
    </row>
    <row r="55" customHeight="1" spans="1:2">
      <c r="A55" s="339" t="s">
        <v>109</v>
      </c>
      <c r="B55" s="341" t="s">
        <v>110</v>
      </c>
    </row>
    <row r="56" customHeight="1" spans="1:2">
      <c r="A56" s="339" t="s">
        <v>111</v>
      </c>
      <c r="B56" s="341" t="s">
        <v>110</v>
      </c>
    </row>
    <row r="57" customHeight="1" spans="1:2">
      <c r="A57" s="339" t="s">
        <v>142</v>
      </c>
      <c r="B57" s="341" t="s">
        <v>110</v>
      </c>
    </row>
    <row r="58" customHeight="1" spans="1:2">
      <c r="A58" s="339" t="s">
        <v>143</v>
      </c>
      <c r="B58" s="341" t="s">
        <v>110</v>
      </c>
    </row>
    <row r="59" customHeight="1" spans="1:2">
      <c r="A59" s="339" t="s">
        <v>144</v>
      </c>
      <c r="B59" s="341" t="s">
        <v>110</v>
      </c>
    </row>
    <row r="60" customHeight="1" spans="1:2">
      <c r="A60" s="339" t="s">
        <v>145</v>
      </c>
      <c r="B60" s="341" t="s">
        <v>110</v>
      </c>
    </row>
    <row r="61" customHeight="1" spans="1:2">
      <c r="A61" s="339" t="s">
        <v>146</v>
      </c>
      <c r="B61" s="340">
        <v>52</v>
      </c>
    </row>
    <row r="62" customHeight="1" spans="1:2">
      <c r="A62" s="339" t="s">
        <v>118</v>
      </c>
      <c r="B62" s="341" t="s">
        <v>110</v>
      </c>
    </row>
    <row r="63" customHeight="1" spans="1:2">
      <c r="A63" s="339" t="s">
        <v>147</v>
      </c>
      <c r="B63" s="340">
        <v>10</v>
      </c>
    </row>
    <row r="64" customHeight="1" spans="1:2">
      <c r="A64" s="339" t="s">
        <v>148</v>
      </c>
      <c r="B64" s="340">
        <f>SUM(B65:B74)</f>
        <v>3353</v>
      </c>
    </row>
    <row r="65" customHeight="1" spans="1:2">
      <c r="A65" s="339" t="s">
        <v>108</v>
      </c>
      <c r="B65" s="340">
        <v>1500</v>
      </c>
    </row>
    <row r="66" customHeight="1" spans="1:2">
      <c r="A66" s="339" t="s">
        <v>109</v>
      </c>
      <c r="B66" s="341" t="s">
        <v>110</v>
      </c>
    </row>
    <row r="67" customHeight="1" spans="1:2">
      <c r="A67" s="339" t="s">
        <v>111</v>
      </c>
      <c r="B67" s="341" t="s">
        <v>110</v>
      </c>
    </row>
    <row r="68" customHeight="1" spans="1:2">
      <c r="A68" s="339" t="s">
        <v>149</v>
      </c>
      <c r="B68" s="340">
        <v>4</v>
      </c>
    </row>
    <row r="69" customHeight="1" spans="1:2">
      <c r="A69" s="339" t="s">
        <v>150</v>
      </c>
      <c r="B69" s="340">
        <v>3</v>
      </c>
    </row>
    <row r="70" customHeight="1" spans="1:2">
      <c r="A70" s="339" t="s">
        <v>151</v>
      </c>
      <c r="B70" s="340">
        <v>173</v>
      </c>
    </row>
    <row r="71" customHeight="1" spans="1:2">
      <c r="A71" s="339" t="s">
        <v>152</v>
      </c>
      <c r="B71" s="341" t="s">
        <v>110</v>
      </c>
    </row>
    <row r="72" customHeight="1" spans="1:2">
      <c r="A72" s="339" t="s">
        <v>153</v>
      </c>
      <c r="B72" s="340">
        <v>750</v>
      </c>
    </row>
    <row r="73" customHeight="1" spans="1:2">
      <c r="A73" s="339" t="s">
        <v>118</v>
      </c>
      <c r="B73" s="340">
        <v>323</v>
      </c>
    </row>
    <row r="74" customHeight="1" spans="1:2">
      <c r="A74" s="339" t="s">
        <v>154</v>
      </c>
      <c r="B74" s="340">
        <v>600</v>
      </c>
    </row>
    <row r="75" customHeight="1" spans="1:2">
      <c r="A75" s="339" t="s">
        <v>155</v>
      </c>
      <c r="B75" s="340">
        <f>SUM(B76:B86)</f>
        <v>2584</v>
      </c>
    </row>
    <row r="76" customHeight="1" spans="1:2">
      <c r="A76" s="339" t="s">
        <v>108</v>
      </c>
      <c r="B76" s="340">
        <v>810</v>
      </c>
    </row>
    <row r="77" customHeight="1" spans="1:2">
      <c r="A77" s="339" t="s">
        <v>109</v>
      </c>
      <c r="B77" s="341" t="s">
        <v>110</v>
      </c>
    </row>
    <row r="78" customHeight="1" spans="1:2">
      <c r="A78" s="339" t="s">
        <v>111</v>
      </c>
      <c r="B78" s="341" t="s">
        <v>110</v>
      </c>
    </row>
    <row r="79" customHeight="1" spans="1:2">
      <c r="A79" s="339" t="s">
        <v>156</v>
      </c>
      <c r="B79" s="341" t="s">
        <v>110</v>
      </c>
    </row>
    <row r="80" customHeight="1" spans="1:2">
      <c r="A80" s="339" t="s">
        <v>157</v>
      </c>
      <c r="B80" s="341" t="s">
        <v>110</v>
      </c>
    </row>
    <row r="81" customHeight="1" spans="1:2">
      <c r="A81" s="339" t="s">
        <v>158</v>
      </c>
      <c r="B81" s="341" t="s">
        <v>110</v>
      </c>
    </row>
    <row r="82" customHeight="1" spans="1:2">
      <c r="A82" s="339" t="s">
        <v>159</v>
      </c>
      <c r="B82" s="341" t="s">
        <v>110</v>
      </c>
    </row>
    <row r="83" customHeight="1" spans="1:2">
      <c r="A83" s="339" t="s">
        <v>160</v>
      </c>
      <c r="B83" s="341" t="s">
        <v>110</v>
      </c>
    </row>
    <row r="84" customHeight="1" spans="1:2">
      <c r="A84" s="339" t="s">
        <v>152</v>
      </c>
      <c r="B84" s="341" t="s">
        <v>110</v>
      </c>
    </row>
    <row r="85" customHeight="1" spans="1:2">
      <c r="A85" s="339" t="s">
        <v>118</v>
      </c>
      <c r="B85" s="341" t="s">
        <v>110</v>
      </c>
    </row>
    <row r="86" customHeight="1" spans="1:2">
      <c r="A86" s="339" t="s">
        <v>161</v>
      </c>
      <c r="B86" s="340">
        <v>1774</v>
      </c>
    </row>
    <row r="87" customHeight="1" spans="1:2">
      <c r="A87" s="339" t="s">
        <v>162</v>
      </c>
      <c r="B87" s="340">
        <f>SUM(B88:B95)</f>
        <v>1472</v>
      </c>
    </row>
    <row r="88" customHeight="1" spans="1:2">
      <c r="A88" s="339" t="s">
        <v>108</v>
      </c>
      <c r="B88" s="340">
        <v>270</v>
      </c>
    </row>
    <row r="89" customHeight="1" spans="1:2">
      <c r="A89" s="339" t="s">
        <v>109</v>
      </c>
      <c r="B89" s="340"/>
    </row>
    <row r="90" customHeight="1" spans="1:2">
      <c r="A90" s="339" t="s">
        <v>111</v>
      </c>
      <c r="B90" s="341" t="s">
        <v>110</v>
      </c>
    </row>
    <row r="91" customHeight="1" spans="1:2">
      <c r="A91" s="339" t="s">
        <v>163</v>
      </c>
      <c r="B91" s="340">
        <v>1200</v>
      </c>
    </row>
    <row r="92" customHeight="1" spans="1:2">
      <c r="A92" s="339" t="s">
        <v>164</v>
      </c>
      <c r="B92" s="341" t="s">
        <v>110</v>
      </c>
    </row>
    <row r="93" customHeight="1" spans="1:2">
      <c r="A93" s="339" t="s">
        <v>152</v>
      </c>
      <c r="B93" s="340">
        <v>2</v>
      </c>
    </row>
    <row r="94" customHeight="1" spans="1:2">
      <c r="A94" s="339" t="s">
        <v>118</v>
      </c>
      <c r="B94" s="341" t="s">
        <v>110</v>
      </c>
    </row>
    <row r="95" customHeight="1" spans="1:2">
      <c r="A95" s="339" t="s">
        <v>165</v>
      </c>
      <c r="B95" s="341" t="s">
        <v>110</v>
      </c>
    </row>
    <row r="96" customHeight="1" spans="1:2">
      <c r="A96" s="339" t="s">
        <v>166</v>
      </c>
      <c r="B96" s="340">
        <v>0</v>
      </c>
    </row>
    <row r="97" customHeight="1" spans="1:2">
      <c r="A97" s="339" t="s">
        <v>108</v>
      </c>
      <c r="B97" s="340"/>
    </row>
    <row r="98" customHeight="1" spans="1:2">
      <c r="A98" s="339" t="s">
        <v>109</v>
      </c>
      <c r="B98" s="340"/>
    </row>
    <row r="99" customHeight="1" spans="1:2">
      <c r="A99" s="339" t="s">
        <v>111</v>
      </c>
      <c r="B99" s="340"/>
    </row>
    <row r="100" customHeight="1" spans="1:2">
      <c r="A100" s="339" t="s">
        <v>167</v>
      </c>
      <c r="B100" s="340"/>
    </row>
    <row r="101" customHeight="1" spans="1:2">
      <c r="A101" s="339" t="s">
        <v>168</v>
      </c>
      <c r="B101" s="340"/>
    </row>
    <row r="102" customHeight="1" spans="1:2">
      <c r="A102" s="339" t="s">
        <v>169</v>
      </c>
      <c r="B102" s="340"/>
    </row>
    <row r="103" customHeight="1" spans="1:2">
      <c r="A103" s="339" t="s">
        <v>152</v>
      </c>
      <c r="B103" s="340"/>
    </row>
    <row r="104" customHeight="1" spans="1:2">
      <c r="A104" s="339" t="s">
        <v>118</v>
      </c>
      <c r="B104" s="340"/>
    </row>
    <row r="105" customHeight="1" spans="1:2">
      <c r="A105" s="339" t="s">
        <v>170</v>
      </c>
      <c r="B105" s="340"/>
    </row>
    <row r="106" customHeight="1" spans="1:2">
      <c r="A106" s="339" t="s">
        <v>171</v>
      </c>
      <c r="B106" s="340">
        <f>SUM(B107:B120)</f>
        <v>593</v>
      </c>
    </row>
    <row r="107" customHeight="1" spans="1:2">
      <c r="A107" s="339" t="s">
        <v>108</v>
      </c>
      <c r="B107" s="340">
        <v>400</v>
      </c>
    </row>
    <row r="108" customHeight="1" spans="1:2">
      <c r="A108" s="339" t="s">
        <v>109</v>
      </c>
      <c r="B108" s="340">
        <v>35</v>
      </c>
    </row>
    <row r="109" customHeight="1" spans="1:2">
      <c r="A109" s="339" t="s">
        <v>111</v>
      </c>
      <c r="B109" s="341" t="s">
        <v>110</v>
      </c>
    </row>
    <row r="110" customHeight="1" spans="1:2">
      <c r="A110" s="339" t="s">
        <v>172</v>
      </c>
      <c r="B110" s="341" t="s">
        <v>110</v>
      </c>
    </row>
    <row r="111" customHeight="1" spans="1:2">
      <c r="A111" s="339" t="s">
        <v>173</v>
      </c>
      <c r="B111" s="341" t="s">
        <v>110</v>
      </c>
    </row>
    <row r="112" customHeight="1" spans="1:2">
      <c r="A112" s="339" t="s">
        <v>174</v>
      </c>
      <c r="B112" s="340">
        <v>63</v>
      </c>
    </row>
    <row r="113" customHeight="1" spans="1:2">
      <c r="A113" s="339" t="s">
        <v>175</v>
      </c>
      <c r="B113" s="341" t="s">
        <v>110</v>
      </c>
    </row>
    <row r="114" customHeight="1" spans="1:2">
      <c r="A114" s="339" t="s">
        <v>176</v>
      </c>
      <c r="B114" s="341" t="s">
        <v>110</v>
      </c>
    </row>
    <row r="115" customHeight="1" spans="1:2">
      <c r="A115" s="339" t="s">
        <v>177</v>
      </c>
      <c r="B115" s="340">
        <v>40</v>
      </c>
    </row>
    <row r="116" customHeight="1" spans="1:2">
      <c r="A116" s="339" t="s">
        <v>178</v>
      </c>
      <c r="B116" s="341" t="s">
        <v>110</v>
      </c>
    </row>
    <row r="117" customHeight="1" spans="1:2">
      <c r="A117" s="339" t="s">
        <v>179</v>
      </c>
      <c r="B117" s="341" t="s">
        <v>110</v>
      </c>
    </row>
    <row r="118" customHeight="1" spans="1:2">
      <c r="A118" s="339" t="s">
        <v>180</v>
      </c>
      <c r="B118" s="341" t="s">
        <v>110</v>
      </c>
    </row>
    <row r="119" customHeight="1" spans="1:2">
      <c r="A119" s="339" t="s">
        <v>118</v>
      </c>
      <c r="B119" s="340">
        <v>10</v>
      </c>
    </row>
    <row r="120" customHeight="1" spans="1:2">
      <c r="A120" s="339" t="s">
        <v>181</v>
      </c>
      <c r="B120" s="340">
        <v>45</v>
      </c>
    </row>
    <row r="121" customHeight="1" spans="1:2">
      <c r="A121" s="339" t="s">
        <v>182</v>
      </c>
      <c r="B121" s="340">
        <f>SUM(B122:B129)</f>
        <v>517</v>
      </c>
    </row>
    <row r="122" customHeight="1" spans="1:2">
      <c r="A122" s="339" t="s">
        <v>108</v>
      </c>
      <c r="B122" s="340">
        <v>410</v>
      </c>
    </row>
    <row r="123" customHeight="1" spans="1:2">
      <c r="A123" s="339" t="s">
        <v>109</v>
      </c>
      <c r="B123" s="340">
        <v>24</v>
      </c>
    </row>
    <row r="124" customHeight="1" spans="1:2">
      <c r="A124" s="339" t="s">
        <v>111</v>
      </c>
      <c r="B124" s="341" t="s">
        <v>110</v>
      </c>
    </row>
    <row r="125" customHeight="1" spans="1:2">
      <c r="A125" s="339" t="s">
        <v>183</v>
      </c>
      <c r="B125" s="340">
        <v>2</v>
      </c>
    </row>
    <row r="126" customHeight="1" spans="1:2">
      <c r="A126" s="339" t="s">
        <v>184</v>
      </c>
      <c r="B126" s="341" t="s">
        <v>110</v>
      </c>
    </row>
    <row r="127" customHeight="1" spans="1:2">
      <c r="A127" s="339" t="s">
        <v>185</v>
      </c>
      <c r="B127" s="341" t="s">
        <v>110</v>
      </c>
    </row>
    <row r="128" customHeight="1" spans="1:2">
      <c r="A128" s="339" t="s">
        <v>118</v>
      </c>
      <c r="B128" s="341" t="s">
        <v>110</v>
      </c>
    </row>
    <row r="129" customHeight="1" spans="1:2">
      <c r="A129" s="339" t="s">
        <v>186</v>
      </c>
      <c r="B129" s="340">
        <v>81</v>
      </c>
    </row>
    <row r="130" customHeight="1" spans="1:2">
      <c r="A130" s="339" t="s">
        <v>187</v>
      </c>
      <c r="B130" s="340">
        <f>SUM(B131:B140)</f>
        <v>429</v>
      </c>
    </row>
    <row r="131" customHeight="1" spans="1:2">
      <c r="A131" s="339" t="s">
        <v>108</v>
      </c>
      <c r="B131" s="340">
        <v>308</v>
      </c>
    </row>
    <row r="132" customHeight="1" spans="1:2">
      <c r="A132" s="339" t="s">
        <v>109</v>
      </c>
      <c r="B132" s="341" t="s">
        <v>110</v>
      </c>
    </row>
    <row r="133" customHeight="1" spans="1:2">
      <c r="A133" s="339" t="s">
        <v>111</v>
      </c>
      <c r="B133" s="341" t="s">
        <v>110</v>
      </c>
    </row>
    <row r="134" customHeight="1" spans="1:2">
      <c r="A134" s="339" t="s">
        <v>188</v>
      </c>
      <c r="B134" s="341" t="s">
        <v>110</v>
      </c>
    </row>
    <row r="135" customHeight="1" spans="1:2">
      <c r="A135" s="339" t="s">
        <v>189</v>
      </c>
      <c r="B135" s="341" t="s">
        <v>110</v>
      </c>
    </row>
    <row r="136" customHeight="1" spans="1:2">
      <c r="A136" s="339" t="s">
        <v>190</v>
      </c>
      <c r="B136" s="341" t="s">
        <v>110</v>
      </c>
    </row>
    <row r="137" customHeight="1" spans="1:2">
      <c r="A137" s="339" t="s">
        <v>191</v>
      </c>
      <c r="B137" s="341" t="s">
        <v>110</v>
      </c>
    </row>
    <row r="138" customHeight="1" spans="1:2">
      <c r="A138" s="339" t="s">
        <v>192</v>
      </c>
      <c r="B138" s="340">
        <v>121</v>
      </c>
    </row>
    <row r="139" customHeight="1" spans="1:2">
      <c r="A139" s="339" t="s">
        <v>118</v>
      </c>
      <c r="B139" s="341" t="s">
        <v>110</v>
      </c>
    </row>
    <row r="140" customHeight="1" spans="1:2">
      <c r="A140" s="339" t="s">
        <v>193</v>
      </c>
      <c r="B140" s="341" t="s">
        <v>110</v>
      </c>
    </row>
    <row r="141" customHeight="1" spans="1:2">
      <c r="A141" s="339" t="s">
        <v>194</v>
      </c>
      <c r="B141" s="340">
        <v>0</v>
      </c>
    </row>
    <row r="142" customHeight="1" spans="1:2">
      <c r="A142" s="339" t="s">
        <v>108</v>
      </c>
      <c r="B142" s="340"/>
    </row>
    <row r="143" customHeight="1" spans="1:2">
      <c r="A143" s="339" t="s">
        <v>109</v>
      </c>
      <c r="B143" s="340"/>
    </row>
    <row r="144" customHeight="1" spans="1:2">
      <c r="A144" s="339" t="s">
        <v>111</v>
      </c>
      <c r="B144" s="340"/>
    </row>
    <row r="145" customHeight="1" spans="1:2">
      <c r="A145" s="339" t="s">
        <v>195</v>
      </c>
      <c r="B145" s="340"/>
    </row>
    <row r="146" customHeight="1" spans="1:2">
      <c r="A146" s="339" t="s">
        <v>196</v>
      </c>
      <c r="B146" s="340"/>
    </row>
    <row r="147" customHeight="1" spans="1:2">
      <c r="A147" s="339" t="s">
        <v>197</v>
      </c>
      <c r="B147" s="340"/>
    </row>
    <row r="148" customHeight="1" spans="1:2">
      <c r="A148" s="339" t="s">
        <v>198</v>
      </c>
      <c r="B148" s="340"/>
    </row>
    <row r="149" customHeight="1" spans="1:2">
      <c r="A149" s="339" t="s">
        <v>199</v>
      </c>
      <c r="B149" s="340"/>
    </row>
    <row r="150" customHeight="1" spans="1:2">
      <c r="A150" s="339" t="s">
        <v>200</v>
      </c>
      <c r="B150" s="340"/>
    </row>
    <row r="151" customHeight="1" spans="1:2">
      <c r="A151" s="339" t="s">
        <v>118</v>
      </c>
      <c r="B151" s="340"/>
    </row>
    <row r="152" customHeight="1" spans="1:2">
      <c r="A152" s="339" t="s">
        <v>201</v>
      </c>
      <c r="B152" s="340"/>
    </row>
    <row r="153" customHeight="1" spans="1:2">
      <c r="A153" s="339" t="s">
        <v>202</v>
      </c>
      <c r="B153" s="340">
        <f>SUM(B154:B162)</f>
        <v>1099</v>
      </c>
    </row>
    <row r="154" customHeight="1" spans="1:2">
      <c r="A154" s="339" t="s">
        <v>108</v>
      </c>
      <c r="B154" s="340">
        <v>950</v>
      </c>
    </row>
    <row r="155" customHeight="1" spans="1:2">
      <c r="A155" s="339" t="s">
        <v>109</v>
      </c>
      <c r="B155" s="340">
        <v>11</v>
      </c>
    </row>
    <row r="156" customHeight="1" spans="1:2">
      <c r="A156" s="339" t="s">
        <v>111</v>
      </c>
      <c r="B156" s="341" t="s">
        <v>110</v>
      </c>
    </row>
    <row r="157" customHeight="1" spans="1:2">
      <c r="A157" s="339" t="s">
        <v>203</v>
      </c>
      <c r="B157" s="340">
        <v>57</v>
      </c>
    </row>
    <row r="158" customHeight="1" spans="1:2">
      <c r="A158" s="339" t="s">
        <v>204</v>
      </c>
      <c r="B158" s="340">
        <v>37</v>
      </c>
    </row>
    <row r="159" customHeight="1" spans="1:2">
      <c r="A159" s="339" t="s">
        <v>205</v>
      </c>
      <c r="B159" s="340">
        <v>2</v>
      </c>
    </row>
    <row r="160" customHeight="1" spans="1:2">
      <c r="A160" s="339" t="s">
        <v>152</v>
      </c>
      <c r="B160" s="340">
        <v>2</v>
      </c>
    </row>
    <row r="161" customHeight="1" spans="1:2">
      <c r="A161" s="339" t="s">
        <v>118</v>
      </c>
      <c r="B161" s="341" t="s">
        <v>110</v>
      </c>
    </row>
    <row r="162" customHeight="1" spans="1:2">
      <c r="A162" s="339" t="s">
        <v>206</v>
      </c>
      <c r="B162" s="340">
        <v>40</v>
      </c>
    </row>
    <row r="163" customHeight="1" spans="1:2">
      <c r="A163" s="339" t="s">
        <v>207</v>
      </c>
      <c r="B163" s="340">
        <f>SUM(B164:B175)</f>
        <v>375</v>
      </c>
    </row>
    <row r="164" customHeight="1" spans="1:2">
      <c r="A164" s="339" t="s">
        <v>108</v>
      </c>
      <c r="B164" s="340">
        <v>337</v>
      </c>
    </row>
    <row r="165" customHeight="1" spans="1:2">
      <c r="A165" s="339" t="s">
        <v>109</v>
      </c>
      <c r="B165" s="341" t="s">
        <v>110</v>
      </c>
    </row>
    <row r="166" customHeight="1" spans="1:2">
      <c r="A166" s="339" t="s">
        <v>111</v>
      </c>
      <c r="B166" s="341" t="s">
        <v>110</v>
      </c>
    </row>
    <row r="167" customHeight="1" spans="1:2">
      <c r="A167" s="339" t="s">
        <v>208</v>
      </c>
      <c r="B167" s="341" t="s">
        <v>110</v>
      </c>
    </row>
    <row r="168" customHeight="1" spans="1:2">
      <c r="A168" s="339" t="s">
        <v>209</v>
      </c>
      <c r="B168" s="341" t="s">
        <v>110</v>
      </c>
    </row>
    <row r="169" customHeight="1" spans="1:2">
      <c r="A169" s="339" t="s">
        <v>210</v>
      </c>
      <c r="B169" s="341" t="s">
        <v>110</v>
      </c>
    </row>
    <row r="170" customHeight="1" spans="1:2">
      <c r="A170" s="339" t="s">
        <v>211</v>
      </c>
      <c r="B170" s="341" t="s">
        <v>110</v>
      </c>
    </row>
    <row r="171" customHeight="1" spans="1:2">
      <c r="A171" s="339" t="s">
        <v>212</v>
      </c>
      <c r="B171" s="341" t="s">
        <v>110</v>
      </c>
    </row>
    <row r="172" customHeight="1" spans="1:2">
      <c r="A172" s="339" t="s">
        <v>213</v>
      </c>
      <c r="B172" s="341" t="s">
        <v>110</v>
      </c>
    </row>
    <row r="173" customHeight="1" spans="1:2">
      <c r="A173" s="339" t="s">
        <v>152</v>
      </c>
      <c r="B173" s="341" t="s">
        <v>110</v>
      </c>
    </row>
    <row r="174" customHeight="1" spans="1:2">
      <c r="A174" s="339" t="s">
        <v>118</v>
      </c>
      <c r="B174" s="341" t="s">
        <v>110</v>
      </c>
    </row>
    <row r="175" customHeight="1" spans="1:2">
      <c r="A175" s="339" t="s">
        <v>214</v>
      </c>
      <c r="B175" s="340">
        <v>38</v>
      </c>
    </row>
    <row r="176" customHeight="1" spans="1:2">
      <c r="A176" s="339" t="s">
        <v>215</v>
      </c>
      <c r="B176" s="340">
        <v>0</v>
      </c>
    </row>
    <row r="177" customHeight="1" spans="1:2">
      <c r="A177" s="339" t="s">
        <v>108</v>
      </c>
      <c r="B177" s="340"/>
    </row>
    <row r="178" customHeight="1" spans="1:2">
      <c r="A178" s="339" t="s">
        <v>109</v>
      </c>
      <c r="B178" s="340"/>
    </row>
    <row r="179" customHeight="1" spans="1:2">
      <c r="A179" s="339" t="s">
        <v>111</v>
      </c>
      <c r="B179" s="340"/>
    </row>
    <row r="180" customHeight="1" spans="1:2">
      <c r="A180" s="339" t="s">
        <v>216</v>
      </c>
      <c r="B180" s="340"/>
    </row>
    <row r="181" customHeight="1" spans="1:2">
      <c r="A181" s="339" t="s">
        <v>118</v>
      </c>
      <c r="B181" s="340"/>
    </row>
    <row r="182" customHeight="1" spans="1:2">
      <c r="A182" s="339" t="s">
        <v>217</v>
      </c>
      <c r="B182" s="340"/>
    </row>
    <row r="183" customHeight="1" spans="1:2">
      <c r="A183" s="339" t="s">
        <v>218</v>
      </c>
      <c r="B183" s="340">
        <v>10</v>
      </c>
    </row>
    <row r="184" customHeight="1" spans="1:2">
      <c r="A184" s="339" t="s">
        <v>108</v>
      </c>
      <c r="B184" s="341" t="s">
        <v>110</v>
      </c>
    </row>
    <row r="185" customHeight="1" spans="1:2">
      <c r="A185" s="339" t="s">
        <v>109</v>
      </c>
      <c r="B185" s="341" t="s">
        <v>110</v>
      </c>
    </row>
    <row r="186" customHeight="1" spans="1:2">
      <c r="A186" s="339" t="s">
        <v>111</v>
      </c>
      <c r="B186" s="341" t="s">
        <v>110</v>
      </c>
    </row>
    <row r="187" customHeight="1" spans="1:2">
      <c r="A187" s="339" t="s">
        <v>219</v>
      </c>
      <c r="B187" s="340">
        <v>10</v>
      </c>
    </row>
    <row r="188" customHeight="1" spans="1:2">
      <c r="A188" s="339" t="s">
        <v>118</v>
      </c>
      <c r="B188" s="341" t="s">
        <v>110</v>
      </c>
    </row>
    <row r="189" customHeight="1" spans="1:2">
      <c r="A189" s="339" t="s">
        <v>220</v>
      </c>
      <c r="B189" s="341" t="s">
        <v>110</v>
      </c>
    </row>
    <row r="190" customHeight="1" spans="1:2">
      <c r="A190" s="339" t="s">
        <v>221</v>
      </c>
      <c r="B190" s="340">
        <v>0</v>
      </c>
    </row>
    <row r="191" customHeight="1" spans="1:2">
      <c r="A191" s="339" t="s">
        <v>108</v>
      </c>
      <c r="B191" s="340"/>
    </row>
    <row r="192" customHeight="1" spans="1:2">
      <c r="A192" s="339" t="s">
        <v>109</v>
      </c>
      <c r="B192" s="340"/>
    </row>
    <row r="193" customHeight="1" spans="1:2">
      <c r="A193" s="339" t="s">
        <v>111</v>
      </c>
      <c r="B193" s="340"/>
    </row>
    <row r="194" customHeight="1" spans="1:2">
      <c r="A194" s="339" t="s">
        <v>222</v>
      </c>
      <c r="B194" s="340"/>
    </row>
    <row r="195" customHeight="1" spans="1:2">
      <c r="A195" s="339" t="s">
        <v>223</v>
      </c>
      <c r="B195" s="340"/>
    </row>
    <row r="196" customHeight="1" spans="1:2">
      <c r="A196" s="339" t="s">
        <v>224</v>
      </c>
      <c r="B196" s="340"/>
    </row>
    <row r="197" customHeight="1" spans="1:2">
      <c r="A197" s="339" t="s">
        <v>118</v>
      </c>
      <c r="B197" s="340"/>
    </row>
    <row r="198" customHeight="1" spans="1:2">
      <c r="A198" s="339" t="s">
        <v>225</v>
      </c>
      <c r="B198" s="340"/>
    </row>
    <row r="199" customHeight="1" spans="1:2">
      <c r="A199" s="339" t="s">
        <v>226</v>
      </c>
      <c r="B199" s="340">
        <f>SUM(B200:B204)</f>
        <v>96</v>
      </c>
    </row>
    <row r="200" customHeight="1" spans="1:2">
      <c r="A200" s="339" t="s">
        <v>108</v>
      </c>
      <c r="B200" s="340">
        <v>69</v>
      </c>
    </row>
    <row r="201" customHeight="1" spans="1:2">
      <c r="A201" s="339" t="s">
        <v>109</v>
      </c>
      <c r="B201" s="341" t="s">
        <v>110</v>
      </c>
    </row>
    <row r="202" customHeight="1" spans="1:2">
      <c r="A202" s="339" t="s">
        <v>111</v>
      </c>
      <c r="B202" s="341" t="s">
        <v>110</v>
      </c>
    </row>
    <row r="203" customHeight="1" spans="1:2">
      <c r="A203" s="339" t="s">
        <v>227</v>
      </c>
      <c r="B203" s="340">
        <v>27</v>
      </c>
    </row>
    <row r="204" customHeight="1" spans="1:2">
      <c r="A204" s="339" t="s">
        <v>228</v>
      </c>
      <c r="B204" s="341" t="s">
        <v>110</v>
      </c>
    </row>
    <row r="205" customHeight="1" spans="1:2">
      <c r="A205" s="339" t="s">
        <v>229</v>
      </c>
      <c r="B205" s="340">
        <f>SUM(B206:B211)</f>
        <v>169</v>
      </c>
    </row>
    <row r="206" customHeight="1" spans="1:2">
      <c r="A206" s="339" t="s">
        <v>108</v>
      </c>
      <c r="B206" s="340">
        <v>100</v>
      </c>
    </row>
    <row r="207" customHeight="1" spans="1:2">
      <c r="A207" s="339" t="s">
        <v>109</v>
      </c>
      <c r="B207" s="340">
        <v>34</v>
      </c>
    </row>
    <row r="208" customHeight="1" spans="1:2">
      <c r="A208" s="339" t="s">
        <v>111</v>
      </c>
      <c r="B208" s="341" t="s">
        <v>110</v>
      </c>
    </row>
    <row r="209" customHeight="1" spans="1:2">
      <c r="A209" s="339" t="s">
        <v>123</v>
      </c>
      <c r="B209" s="340">
        <v>6</v>
      </c>
    </row>
    <row r="210" customHeight="1" spans="1:2">
      <c r="A210" s="339" t="s">
        <v>118</v>
      </c>
      <c r="B210" s="341" t="s">
        <v>110</v>
      </c>
    </row>
    <row r="211" customHeight="1" spans="1:2">
      <c r="A211" s="339" t="s">
        <v>230</v>
      </c>
      <c r="B211" s="340">
        <v>29</v>
      </c>
    </row>
    <row r="212" customHeight="1" spans="1:2">
      <c r="A212" s="339" t="s">
        <v>231</v>
      </c>
      <c r="B212" s="340">
        <f>SUM(B213:B219)</f>
        <v>289</v>
      </c>
    </row>
    <row r="213" customHeight="1" spans="1:2">
      <c r="A213" s="339" t="s">
        <v>108</v>
      </c>
      <c r="B213" s="340">
        <v>210</v>
      </c>
    </row>
    <row r="214" customHeight="1" spans="1:2">
      <c r="A214" s="339" t="s">
        <v>109</v>
      </c>
      <c r="B214" s="340">
        <v>24</v>
      </c>
    </row>
    <row r="215" customHeight="1" spans="1:2">
      <c r="A215" s="339" t="s">
        <v>111</v>
      </c>
      <c r="B215" s="341" t="s">
        <v>110</v>
      </c>
    </row>
    <row r="216" customHeight="1" spans="1:2">
      <c r="A216" s="339" t="s">
        <v>232</v>
      </c>
      <c r="B216" s="341" t="s">
        <v>110</v>
      </c>
    </row>
    <row r="217" customHeight="1" spans="1:2">
      <c r="A217" s="339" t="s">
        <v>233</v>
      </c>
      <c r="B217" s="341" t="s">
        <v>110</v>
      </c>
    </row>
    <row r="218" customHeight="1" spans="1:2">
      <c r="A218" s="339" t="s">
        <v>118</v>
      </c>
      <c r="B218" s="341" t="s">
        <v>110</v>
      </c>
    </row>
    <row r="219" customHeight="1" spans="1:2">
      <c r="A219" s="339" t="s">
        <v>234</v>
      </c>
      <c r="B219" s="340">
        <v>55</v>
      </c>
    </row>
    <row r="220" customHeight="1" spans="1:2">
      <c r="A220" s="339" t="s">
        <v>235</v>
      </c>
      <c r="B220" s="340">
        <f>SUM(B221:B226)</f>
        <v>3443</v>
      </c>
    </row>
    <row r="221" customHeight="1" spans="1:2">
      <c r="A221" s="339" t="s">
        <v>108</v>
      </c>
      <c r="B221" s="340">
        <v>2650</v>
      </c>
    </row>
    <row r="222" customHeight="1" spans="1:2">
      <c r="A222" s="339" t="s">
        <v>109</v>
      </c>
      <c r="B222" s="340">
        <v>245</v>
      </c>
    </row>
    <row r="223" customHeight="1" spans="1:2">
      <c r="A223" s="339" t="s">
        <v>111</v>
      </c>
      <c r="B223" s="341" t="s">
        <v>110</v>
      </c>
    </row>
    <row r="224" customHeight="1" spans="1:2">
      <c r="A224" s="339" t="s">
        <v>236</v>
      </c>
      <c r="B224" s="340">
        <v>120</v>
      </c>
    </row>
    <row r="225" customHeight="1" spans="1:2">
      <c r="A225" s="339" t="s">
        <v>118</v>
      </c>
      <c r="B225" s="341" t="s">
        <v>110</v>
      </c>
    </row>
    <row r="226" customHeight="1" spans="1:2">
      <c r="A226" s="339" t="s">
        <v>237</v>
      </c>
      <c r="B226" s="340">
        <v>428</v>
      </c>
    </row>
    <row r="227" customHeight="1" spans="1:2">
      <c r="A227" s="339" t="s">
        <v>238</v>
      </c>
      <c r="B227" s="340">
        <f>SUM(B228:B232)</f>
        <v>616</v>
      </c>
    </row>
    <row r="228" customHeight="1" spans="1:2">
      <c r="A228" s="339" t="s">
        <v>108</v>
      </c>
      <c r="B228" s="340">
        <v>310</v>
      </c>
    </row>
    <row r="229" customHeight="1" spans="1:2">
      <c r="A229" s="339" t="s">
        <v>109</v>
      </c>
      <c r="B229" s="341" t="s">
        <v>110</v>
      </c>
    </row>
    <row r="230" customHeight="1" spans="1:2">
      <c r="A230" s="339" t="s">
        <v>111</v>
      </c>
      <c r="B230" s="341" t="s">
        <v>110</v>
      </c>
    </row>
    <row r="231" customHeight="1" spans="1:2">
      <c r="A231" s="339" t="s">
        <v>118</v>
      </c>
      <c r="B231" s="341" t="s">
        <v>110</v>
      </c>
    </row>
    <row r="232" customHeight="1" spans="1:2">
      <c r="A232" s="339" t="s">
        <v>239</v>
      </c>
      <c r="B232" s="340">
        <v>306</v>
      </c>
    </row>
    <row r="233" customHeight="1" spans="1:2">
      <c r="A233" s="339" t="s">
        <v>240</v>
      </c>
      <c r="B233" s="340">
        <f>SUM(B234:B238)</f>
        <v>647</v>
      </c>
    </row>
    <row r="234" customHeight="1" spans="1:2">
      <c r="A234" s="339" t="s">
        <v>108</v>
      </c>
      <c r="B234" s="340">
        <v>170</v>
      </c>
    </row>
    <row r="235" customHeight="1" spans="1:2">
      <c r="A235" s="339" t="s">
        <v>109</v>
      </c>
      <c r="B235" s="341" t="s">
        <v>110</v>
      </c>
    </row>
    <row r="236" customHeight="1" spans="1:2">
      <c r="A236" s="339" t="s">
        <v>111</v>
      </c>
      <c r="B236" s="340">
        <v>105</v>
      </c>
    </row>
    <row r="237" customHeight="1" spans="1:2">
      <c r="A237" s="339" t="s">
        <v>118</v>
      </c>
      <c r="B237" s="340">
        <v>40</v>
      </c>
    </row>
    <row r="238" customHeight="1" spans="1:2">
      <c r="A238" s="339" t="s">
        <v>241</v>
      </c>
      <c r="B238" s="340">
        <v>332</v>
      </c>
    </row>
    <row r="239" customHeight="1" spans="1:2">
      <c r="A239" s="339" t="s">
        <v>242</v>
      </c>
      <c r="B239" s="340">
        <f>SUM(B240:B244)</f>
        <v>161</v>
      </c>
    </row>
    <row r="240" customHeight="1" spans="1:2">
      <c r="A240" s="339" t="s">
        <v>108</v>
      </c>
      <c r="B240" s="340">
        <v>123</v>
      </c>
    </row>
    <row r="241" customHeight="1" spans="1:2">
      <c r="A241" s="339" t="s">
        <v>109</v>
      </c>
      <c r="B241" s="341" t="s">
        <v>110</v>
      </c>
    </row>
    <row r="242" customHeight="1" spans="1:2">
      <c r="A242" s="339" t="s">
        <v>111</v>
      </c>
      <c r="B242" s="341" t="s">
        <v>110</v>
      </c>
    </row>
    <row r="243" customHeight="1" spans="1:2">
      <c r="A243" s="339" t="s">
        <v>118</v>
      </c>
      <c r="B243" s="341" t="s">
        <v>110</v>
      </c>
    </row>
    <row r="244" customHeight="1" spans="1:2">
      <c r="A244" s="339" t="s">
        <v>243</v>
      </c>
      <c r="B244" s="340">
        <v>38</v>
      </c>
    </row>
    <row r="245" customHeight="1" spans="1:2">
      <c r="A245" s="339" t="s">
        <v>244</v>
      </c>
      <c r="B245" s="340">
        <v>0</v>
      </c>
    </row>
    <row r="246" customHeight="1" spans="1:2">
      <c r="A246" s="339" t="s">
        <v>108</v>
      </c>
      <c r="B246" s="340"/>
    </row>
    <row r="247" customHeight="1" spans="1:2">
      <c r="A247" s="339" t="s">
        <v>109</v>
      </c>
      <c r="B247" s="340"/>
    </row>
    <row r="248" customHeight="1" spans="1:2">
      <c r="A248" s="339" t="s">
        <v>111</v>
      </c>
      <c r="B248" s="340"/>
    </row>
    <row r="249" customHeight="1" spans="1:2">
      <c r="A249" s="339" t="s">
        <v>118</v>
      </c>
      <c r="B249" s="340"/>
    </row>
    <row r="250" customHeight="1" spans="1:2">
      <c r="A250" s="339" t="s">
        <v>245</v>
      </c>
      <c r="B250" s="340"/>
    </row>
    <row r="251" customHeight="1" spans="1:2">
      <c r="A251" s="339" t="s">
        <v>246</v>
      </c>
      <c r="B251" s="340">
        <v>42</v>
      </c>
    </row>
    <row r="252" customHeight="1" spans="1:2">
      <c r="A252" s="339" t="s">
        <v>108</v>
      </c>
      <c r="B252" s="340"/>
    </row>
    <row r="253" customHeight="1" spans="1:2">
      <c r="A253" s="339" t="s">
        <v>109</v>
      </c>
      <c r="B253" s="340"/>
    </row>
    <row r="254" customHeight="1" spans="1:2">
      <c r="A254" s="339" t="s">
        <v>111</v>
      </c>
      <c r="B254" s="340"/>
    </row>
    <row r="255" customHeight="1" spans="1:2">
      <c r="A255" s="339" t="s">
        <v>118</v>
      </c>
      <c r="B255" s="340"/>
    </row>
    <row r="256" customHeight="1" spans="1:2">
      <c r="A256" s="339" t="s">
        <v>247</v>
      </c>
      <c r="B256" s="340">
        <v>42</v>
      </c>
    </row>
    <row r="257" customHeight="1" spans="1:2">
      <c r="A257" s="339" t="s">
        <v>248</v>
      </c>
      <c r="B257" s="340">
        <v>335</v>
      </c>
    </row>
    <row r="258" customHeight="1" spans="1:2">
      <c r="A258" s="339" t="s">
        <v>249</v>
      </c>
      <c r="B258" s="340"/>
    </row>
    <row r="259" customHeight="1" spans="1:2">
      <c r="A259" s="339" t="s">
        <v>250</v>
      </c>
      <c r="B259" s="340">
        <v>335</v>
      </c>
    </row>
    <row r="260" customHeight="1" spans="1:2">
      <c r="A260" s="337" t="s">
        <v>37</v>
      </c>
      <c r="B260" s="338">
        <v>0</v>
      </c>
    </row>
    <row r="261" customHeight="1" spans="1:2">
      <c r="A261" s="339" t="s">
        <v>251</v>
      </c>
      <c r="B261" s="340">
        <v>0</v>
      </c>
    </row>
    <row r="262" customHeight="1" spans="1:2">
      <c r="A262" s="339" t="s">
        <v>251</v>
      </c>
      <c r="B262" s="340"/>
    </row>
    <row r="263" customHeight="1" spans="1:2">
      <c r="A263" s="339" t="s">
        <v>252</v>
      </c>
      <c r="B263" s="340">
        <v>0</v>
      </c>
    </row>
    <row r="264" customHeight="1" spans="1:2">
      <c r="A264" s="339" t="s">
        <v>252</v>
      </c>
      <c r="B264" s="340"/>
    </row>
    <row r="265" customHeight="1" spans="1:2">
      <c r="A265" s="337" t="s">
        <v>38</v>
      </c>
      <c r="B265" s="338">
        <v>0</v>
      </c>
    </row>
    <row r="266" customHeight="1" spans="1:2">
      <c r="A266" s="339" t="s">
        <v>253</v>
      </c>
      <c r="B266" s="340">
        <v>0</v>
      </c>
    </row>
    <row r="267" customHeight="1" spans="1:2">
      <c r="A267" s="339" t="s">
        <v>254</v>
      </c>
      <c r="B267" s="340"/>
    </row>
    <row r="268" customHeight="1" spans="1:2">
      <c r="A268" s="339" t="s">
        <v>255</v>
      </c>
      <c r="B268" s="340"/>
    </row>
    <row r="269" customHeight="1" spans="1:2">
      <c r="A269" s="339" t="s">
        <v>256</v>
      </c>
      <c r="B269" s="340"/>
    </row>
    <row r="270" customHeight="1" spans="1:2">
      <c r="A270" s="339" t="s">
        <v>257</v>
      </c>
      <c r="B270" s="340"/>
    </row>
    <row r="271" customHeight="1" spans="1:2">
      <c r="A271" s="339" t="s">
        <v>258</v>
      </c>
      <c r="B271" s="340"/>
    </row>
    <row r="272" customHeight="1" spans="1:2">
      <c r="A272" s="339" t="s">
        <v>259</v>
      </c>
      <c r="B272" s="340"/>
    </row>
    <row r="273" customHeight="1" spans="1:2">
      <c r="A273" s="339" t="s">
        <v>260</v>
      </c>
      <c r="B273" s="340"/>
    </row>
    <row r="274" customHeight="1" spans="1:2">
      <c r="A274" s="339" t="s">
        <v>261</v>
      </c>
      <c r="B274" s="340"/>
    </row>
    <row r="275" customHeight="1" spans="1:2">
      <c r="A275" s="339" t="s">
        <v>262</v>
      </c>
      <c r="B275" s="340">
        <v>0</v>
      </c>
    </row>
    <row r="276" customHeight="1" spans="1:2">
      <c r="A276" s="339" t="s">
        <v>262</v>
      </c>
      <c r="B276" s="340"/>
    </row>
    <row r="277" customHeight="1" spans="1:2">
      <c r="A277" s="337" t="s">
        <v>39</v>
      </c>
      <c r="B277" s="338">
        <v>17027</v>
      </c>
    </row>
    <row r="278" customHeight="1" spans="1:2">
      <c r="A278" s="339" t="s">
        <v>263</v>
      </c>
      <c r="B278" s="340">
        <v>468</v>
      </c>
    </row>
    <row r="279" customHeight="1" spans="1:2">
      <c r="A279" s="339" t="s">
        <v>264</v>
      </c>
      <c r="B279" s="340">
        <v>76</v>
      </c>
    </row>
    <row r="280" customHeight="1" spans="1:2">
      <c r="A280" s="339" t="s">
        <v>265</v>
      </c>
      <c r="B280" s="341" t="s">
        <v>110</v>
      </c>
    </row>
    <row r="281" customHeight="1" spans="1:2">
      <c r="A281" s="339" t="s">
        <v>266</v>
      </c>
      <c r="B281" s="340">
        <v>392</v>
      </c>
    </row>
    <row r="282" customHeight="1" spans="1:2">
      <c r="A282" s="339" t="s">
        <v>267</v>
      </c>
      <c r="B282" s="341" t="s">
        <v>110</v>
      </c>
    </row>
    <row r="283" customHeight="1" spans="1:2">
      <c r="A283" s="339" t="s">
        <v>268</v>
      </c>
      <c r="B283" s="341" t="s">
        <v>110</v>
      </c>
    </row>
    <row r="284" customHeight="1" spans="1:2">
      <c r="A284" s="339" t="s">
        <v>269</v>
      </c>
      <c r="B284" s="341" t="s">
        <v>110</v>
      </c>
    </row>
    <row r="285" customHeight="1" spans="1:2">
      <c r="A285" s="339" t="s">
        <v>270</v>
      </c>
      <c r="B285" s="341" t="s">
        <v>110</v>
      </c>
    </row>
    <row r="286" customHeight="1" spans="1:2">
      <c r="A286" s="339" t="s">
        <v>271</v>
      </c>
      <c r="B286" s="341" t="s">
        <v>110</v>
      </c>
    </row>
    <row r="287" customHeight="1" spans="1:2">
      <c r="A287" s="339" t="s">
        <v>272</v>
      </c>
      <c r="B287" s="341" t="s">
        <v>110</v>
      </c>
    </row>
    <row r="288" customHeight="1" spans="1:2">
      <c r="A288" s="339" t="s">
        <v>273</v>
      </c>
      <c r="B288" s="340">
        <v>8459</v>
      </c>
    </row>
    <row r="289" customHeight="1" spans="1:2">
      <c r="A289" s="339" t="s">
        <v>108</v>
      </c>
      <c r="B289" s="340">
        <v>5000</v>
      </c>
    </row>
    <row r="290" customHeight="1" spans="1:2">
      <c r="A290" s="339" t="s">
        <v>109</v>
      </c>
      <c r="B290" s="341" t="s">
        <v>110</v>
      </c>
    </row>
    <row r="291" customHeight="1" spans="1:2">
      <c r="A291" s="339" t="s">
        <v>111</v>
      </c>
      <c r="B291" s="341" t="s">
        <v>110</v>
      </c>
    </row>
    <row r="292" customHeight="1" spans="1:2">
      <c r="A292" s="339" t="s">
        <v>274</v>
      </c>
      <c r="B292" s="340">
        <v>80</v>
      </c>
    </row>
    <row r="293" customHeight="1" spans="1:2">
      <c r="A293" s="339" t="s">
        <v>275</v>
      </c>
      <c r="B293" s="340">
        <v>122</v>
      </c>
    </row>
    <row r="294" customHeight="1" spans="1:2">
      <c r="A294" s="339" t="s">
        <v>276</v>
      </c>
      <c r="B294" s="340">
        <v>461</v>
      </c>
    </row>
    <row r="295" customHeight="1" spans="1:2">
      <c r="A295" s="339" t="s">
        <v>277</v>
      </c>
      <c r="B295" s="341" t="s">
        <v>110</v>
      </c>
    </row>
    <row r="296" customHeight="1" spans="1:2">
      <c r="A296" s="339" t="s">
        <v>278</v>
      </c>
      <c r="B296" s="340">
        <v>31</v>
      </c>
    </row>
    <row r="297" customHeight="1" spans="1:2">
      <c r="A297" s="339" t="s">
        <v>279</v>
      </c>
      <c r="B297" s="341" t="s">
        <v>110</v>
      </c>
    </row>
    <row r="298" customHeight="1" spans="1:2">
      <c r="A298" s="339" t="s">
        <v>280</v>
      </c>
      <c r="B298" s="340">
        <v>35</v>
      </c>
    </row>
    <row r="299" customHeight="1" spans="1:2">
      <c r="A299" s="339" t="s">
        <v>281</v>
      </c>
      <c r="B299" s="340">
        <v>155</v>
      </c>
    </row>
    <row r="300" customHeight="1" spans="1:2">
      <c r="A300" s="339" t="s">
        <v>282</v>
      </c>
      <c r="B300" s="340">
        <v>237</v>
      </c>
    </row>
    <row r="301" customHeight="1" spans="1:2">
      <c r="A301" s="339" t="s">
        <v>283</v>
      </c>
      <c r="B301" s="340">
        <v>213</v>
      </c>
    </row>
    <row r="302" customHeight="1" spans="1:2">
      <c r="A302" s="339" t="s">
        <v>284</v>
      </c>
      <c r="B302" s="340">
        <v>122</v>
      </c>
    </row>
    <row r="303" customHeight="1" spans="1:2">
      <c r="A303" s="339" t="s">
        <v>285</v>
      </c>
      <c r="B303" s="340">
        <v>28</v>
      </c>
    </row>
    <row r="304" customHeight="1" spans="1:2">
      <c r="A304" s="339" t="s">
        <v>286</v>
      </c>
      <c r="B304" s="341" t="s">
        <v>110</v>
      </c>
    </row>
    <row r="305" customHeight="1" spans="1:2">
      <c r="A305" s="339" t="s">
        <v>287</v>
      </c>
      <c r="B305" s="341" t="s">
        <v>110</v>
      </c>
    </row>
    <row r="306" customHeight="1" spans="1:2">
      <c r="A306" s="339" t="s">
        <v>288</v>
      </c>
      <c r="B306" s="341" t="s">
        <v>110</v>
      </c>
    </row>
    <row r="307" customHeight="1" spans="1:2">
      <c r="A307" s="339" t="s">
        <v>152</v>
      </c>
      <c r="B307" s="340">
        <v>320</v>
      </c>
    </row>
    <row r="308" customHeight="1" spans="1:2">
      <c r="A308" s="339" t="s">
        <v>118</v>
      </c>
      <c r="B308" s="341" t="s">
        <v>110</v>
      </c>
    </row>
    <row r="309" customHeight="1" spans="1:2">
      <c r="A309" s="339" t="s">
        <v>289</v>
      </c>
      <c r="B309" s="340">
        <v>1655</v>
      </c>
    </row>
    <row r="310" customHeight="1" spans="1:2">
      <c r="A310" s="339" t="s">
        <v>290</v>
      </c>
      <c r="B310" s="340">
        <v>365</v>
      </c>
    </row>
    <row r="311" customHeight="1" spans="1:2">
      <c r="A311" s="339" t="s">
        <v>108</v>
      </c>
      <c r="B311" s="340">
        <v>220</v>
      </c>
    </row>
    <row r="312" customHeight="1" spans="1:2">
      <c r="A312" s="339" t="s">
        <v>109</v>
      </c>
      <c r="B312" s="341" t="s">
        <v>110</v>
      </c>
    </row>
    <row r="313" customHeight="1" spans="1:2">
      <c r="A313" s="339" t="s">
        <v>111</v>
      </c>
      <c r="B313" s="341" t="s">
        <v>110</v>
      </c>
    </row>
    <row r="314" customHeight="1" spans="1:2">
      <c r="A314" s="339" t="s">
        <v>291</v>
      </c>
      <c r="B314" s="341" t="s">
        <v>110</v>
      </c>
    </row>
    <row r="315" customHeight="1" spans="1:2">
      <c r="A315" s="339" t="s">
        <v>118</v>
      </c>
      <c r="B315" s="341" t="s">
        <v>110</v>
      </c>
    </row>
    <row r="316" customHeight="1" spans="1:2">
      <c r="A316" s="339" t="s">
        <v>292</v>
      </c>
      <c r="B316" s="340">
        <v>145</v>
      </c>
    </row>
    <row r="317" customHeight="1" spans="1:2">
      <c r="A317" s="339" t="s">
        <v>293</v>
      </c>
      <c r="B317" s="340">
        <v>1163</v>
      </c>
    </row>
    <row r="318" customHeight="1" spans="1:2">
      <c r="A318" s="339" t="s">
        <v>108</v>
      </c>
      <c r="B318" s="340">
        <v>720</v>
      </c>
    </row>
    <row r="319" customHeight="1" spans="1:2">
      <c r="A319" s="339" t="s">
        <v>109</v>
      </c>
      <c r="B319" s="340">
        <v>108</v>
      </c>
    </row>
    <row r="320" customHeight="1" spans="1:2">
      <c r="A320" s="339" t="s">
        <v>111</v>
      </c>
      <c r="B320" s="341" t="s">
        <v>110</v>
      </c>
    </row>
    <row r="321" customHeight="1" spans="1:2">
      <c r="A321" s="339" t="s">
        <v>294</v>
      </c>
      <c r="B321" s="340">
        <v>178</v>
      </c>
    </row>
    <row r="322" customHeight="1" spans="1:2">
      <c r="A322" s="339" t="s">
        <v>295</v>
      </c>
      <c r="B322" s="340">
        <v>17</v>
      </c>
    </row>
    <row r="323" customHeight="1" spans="1:2">
      <c r="A323" s="339" t="s">
        <v>296</v>
      </c>
      <c r="B323" s="340">
        <v>26</v>
      </c>
    </row>
    <row r="324" customHeight="1" spans="1:2">
      <c r="A324" s="339" t="s">
        <v>297</v>
      </c>
      <c r="B324" s="340">
        <v>28</v>
      </c>
    </row>
    <row r="325" customHeight="1" spans="1:2">
      <c r="A325" s="339" t="s">
        <v>298</v>
      </c>
      <c r="B325" s="341" t="s">
        <v>110</v>
      </c>
    </row>
    <row r="326" customHeight="1" spans="1:2">
      <c r="A326" s="339" t="s">
        <v>299</v>
      </c>
      <c r="B326" s="341" t="s">
        <v>110</v>
      </c>
    </row>
    <row r="327" customHeight="1" spans="1:2">
      <c r="A327" s="339" t="s">
        <v>118</v>
      </c>
      <c r="B327" s="341" t="s">
        <v>110</v>
      </c>
    </row>
    <row r="328" customHeight="1" spans="1:2">
      <c r="A328" s="339" t="s">
        <v>300</v>
      </c>
      <c r="B328" s="340">
        <v>86</v>
      </c>
    </row>
    <row r="329" customHeight="1" spans="1:2">
      <c r="A329" s="339" t="s">
        <v>301</v>
      </c>
      <c r="B329" s="340">
        <v>1912</v>
      </c>
    </row>
    <row r="330" customHeight="1" spans="1:2">
      <c r="A330" s="339" t="s">
        <v>108</v>
      </c>
      <c r="B330" s="340">
        <v>1300</v>
      </c>
    </row>
    <row r="331" customHeight="1" spans="1:2">
      <c r="A331" s="339" t="s">
        <v>109</v>
      </c>
      <c r="B331" s="341" t="s">
        <v>110</v>
      </c>
    </row>
    <row r="332" customHeight="1" spans="1:2">
      <c r="A332" s="339" t="s">
        <v>111</v>
      </c>
      <c r="B332" s="340">
        <v>10</v>
      </c>
    </row>
    <row r="333" customHeight="1" spans="1:2">
      <c r="A333" s="339" t="s">
        <v>302</v>
      </c>
      <c r="B333" s="340">
        <v>292</v>
      </c>
    </row>
    <row r="334" customHeight="1" spans="1:2">
      <c r="A334" s="339" t="s">
        <v>303</v>
      </c>
      <c r="B334" s="340">
        <v>180</v>
      </c>
    </row>
    <row r="335" customHeight="1" spans="1:2">
      <c r="A335" s="339" t="s">
        <v>304</v>
      </c>
      <c r="B335" s="340">
        <v>81</v>
      </c>
    </row>
    <row r="336" customHeight="1" spans="1:2">
      <c r="A336" s="339" t="s">
        <v>118</v>
      </c>
      <c r="B336" s="341" t="s">
        <v>110</v>
      </c>
    </row>
    <row r="337" customHeight="1" spans="1:2">
      <c r="A337" s="339" t="s">
        <v>305</v>
      </c>
      <c r="B337" s="340">
        <v>49</v>
      </c>
    </row>
    <row r="338" customHeight="1" spans="1:2">
      <c r="A338" s="339" t="s">
        <v>306</v>
      </c>
      <c r="B338" s="340">
        <v>731</v>
      </c>
    </row>
    <row r="339" customHeight="1" spans="1:2">
      <c r="A339" s="339" t="s">
        <v>108</v>
      </c>
      <c r="B339" s="340">
        <v>600</v>
      </c>
    </row>
    <row r="340" customHeight="1" spans="1:2">
      <c r="A340" s="339" t="s">
        <v>109</v>
      </c>
      <c r="B340" s="340">
        <v>48</v>
      </c>
    </row>
    <row r="341" customHeight="1" spans="1:2">
      <c r="A341" s="339" t="s">
        <v>111</v>
      </c>
      <c r="B341" s="341" t="s">
        <v>110</v>
      </c>
    </row>
    <row r="342" customHeight="1" spans="1:2">
      <c r="A342" s="339" t="s">
        <v>307</v>
      </c>
      <c r="B342" s="340">
        <v>32</v>
      </c>
    </row>
    <row r="343" customHeight="1" spans="1:2">
      <c r="A343" s="339" t="s">
        <v>308</v>
      </c>
      <c r="B343" s="340">
        <v>9</v>
      </c>
    </row>
    <row r="344" customHeight="1" spans="1:2">
      <c r="A344" s="339" t="s">
        <v>309</v>
      </c>
      <c r="B344" s="341" t="s">
        <v>110</v>
      </c>
    </row>
    <row r="345" customHeight="1" spans="1:2">
      <c r="A345" s="339" t="s">
        <v>310</v>
      </c>
      <c r="B345" s="340">
        <v>33</v>
      </c>
    </row>
    <row r="346" customHeight="1" spans="1:2">
      <c r="A346" s="339" t="s">
        <v>311</v>
      </c>
      <c r="B346" s="341" t="s">
        <v>110</v>
      </c>
    </row>
    <row r="347" customHeight="1" spans="1:2">
      <c r="A347" s="339" t="s">
        <v>312</v>
      </c>
      <c r="B347" s="341" t="s">
        <v>110</v>
      </c>
    </row>
    <row r="348" customHeight="1" spans="1:2">
      <c r="A348" s="339" t="s">
        <v>313</v>
      </c>
      <c r="B348" s="341" t="s">
        <v>110</v>
      </c>
    </row>
    <row r="349" customHeight="1" spans="1:2">
      <c r="A349" s="339" t="s">
        <v>314</v>
      </c>
      <c r="B349" s="341" t="s">
        <v>110</v>
      </c>
    </row>
    <row r="350" customHeight="1" spans="1:2">
      <c r="A350" s="339" t="s">
        <v>118</v>
      </c>
      <c r="B350" s="340">
        <v>9</v>
      </c>
    </row>
    <row r="351" customHeight="1" spans="1:2">
      <c r="A351" s="339" t="s">
        <v>315</v>
      </c>
      <c r="B351" s="340"/>
    </row>
    <row r="352" customHeight="1" spans="1:2">
      <c r="A352" s="339" t="s">
        <v>316</v>
      </c>
      <c r="B352" s="340">
        <v>0</v>
      </c>
    </row>
    <row r="353" customHeight="1" spans="1:2">
      <c r="A353" s="339" t="s">
        <v>108</v>
      </c>
      <c r="B353" s="340"/>
    </row>
    <row r="354" customHeight="1" spans="1:2">
      <c r="A354" s="339" t="s">
        <v>109</v>
      </c>
      <c r="B354" s="340"/>
    </row>
    <row r="355" customHeight="1" spans="1:2">
      <c r="A355" s="339" t="s">
        <v>111</v>
      </c>
      <c r="B355" s="340"/>
    </row>
    <row r="356" customHeight="1" spans="1:2">
      <c r="A356" s="339" t="s">
        <v>317</v>
      </c>
      <c r="B356" s="340"/>
    </row>
    <row r="357" customHeight="1" spans="1:2">
      <c r="A357" s="339" t="s">
        <v>318</v>
      </c>
      <c r="B357" s="340"/>
    </row>
    <row r="358" customHeight="1" spans="1:2">
      <c r="A358" s="339" t="s">
        <v>319</v>
      </c>
      <c r="B358" s="340"/>
    </row>
    <row r="359" customHeight="1" spans="1:2">
      <c r="A359" s="339" t="s">
        <v>118</v>
      </c>
      <c r="B359" s="340"/>
    </row>
    <row r="360" customHeight="1" spans="1:2">
      <c r="A360" s="339" t="s">
        <v>320</v>
      </c>
      <c r="B360" s="340"/>
    </row>
    <row r="361" customHeight="1" spans="1:2">
      <c r="A361" s="339" t="s">
        <v>321</v>
      </c>
      <c r="B361" s="340">
        <v>0</v>
      </c>
    </row>
    <row r="362" customHeight="1" spans="1:2">
      <c r="A362" s="339" t="s">
        <v>108</v>
      </c>
      <c r="B362" s="340"/>
    </row>
    <row r="363" customHeight="1" spans="1:2">
      <c r="A363" s="339" t="s">
        <v>109</v>
      </c>
      <c r="B363" s="340"/>
    </row>
    <row r="364" customHeight="1" spans="1:2">
      <c r="A364" s="339" t="s">
        <v>111</v>
      </c>
      <c r="B364" s="340"/>
    </row>
    <row r="365" customHeight="1" spans="1:2">
      <c r="A365" s="339" t="s">
        <v>322</v>
      </c>
      <c r="B365" s="340"/>
    </row>
    <row r="366" customHeight="1" spans="1:2">
      <c r="A366" s="339" t="s">
        <v>323</v>
      </c>
      <c r="B366" s="340"/>
    </row>
    <row r="367" customHeight="1" spans="1:2">
      <c r="A367" s="339" t="s">
        <v>324</v>
      </c>
      <c r="B367" s="340"/>
    </row>
    <row r="368" customHeight="1" spans="1:2">
      <c r="A368" s="339" t="s">
        <v>118</v>
      </c>
      <c r="B368" s="340"/>
    </row>
    <row r="369" customHeight="1" spans="1:2">
      <c r="A369" s="339" t="s">
        <v>325</v>
      </c>
      <c r="B369" s="340"/>
    </row>
    <row r="370" customHeight="1" spans="1:2">
      <c r="A370" s="339" t="s">
        <v>326</v>
      </c>
      <c r="B370" s="340">
        <v>0</v>
      </c>
    </row>
    <row r="371" customHeight="1" spans="1:2">
      <c r="A371" s="339" t="s">
        <v>108</v>
      </c>
      <c r="B371" s="340"/>
    </row>
    <row r="372" customHeight="1" spans="1:2">
      <c r="A372" s="339" t="s">
        <v>109</v>
      </c>
      <c r="B372" s="340"/>
    </row>
    <row r="373" customHeight="1" spans="1:2">
      <c r="A373" s="339" t="s">
        <v>111</v>
      </c>
      <c r="B373" s="340"/>
    </row>
    <row r="374" customHeight="1" spans="1:2">
      <c r="A374" s="339" t="s">
        <v>327</v>
      </c>
      <c r="B374" s="340"/>
    </row>
    <row r="375" customHeight="1" spans="1:2">
      <c r="A375" s="339" t="s">
        <v>328</v>
      </c>
      <c r="B375" s="340"/>
    </row>
    <row r="376" customHeight="1" spans="1:2">
      <c r="A376" s="339" t="s">
        <v>118</v>
      </c>
      <c r="B376" s="340"/>
    </row>
    <row r="377" customHeight="1" spans="1:2">
      <c r="A377" s="339" t="s">
        <v>329</v>
      </c>
      <c r="B377" s="340"/>
    </row>
    <row r="378" customHeight="1" spans="1:2">
      <c r="A378" s="339" t="s">
        <v>330</v>
      </c>
      <c r="B378" s="340">
        <v>0</v>
      </c>
    </row>
    <row r="379" customHeight="1" spans="1:2">
      <c r="A379" s="339" t="s">
        <v>108</v>
      </c>
      <c r="B379" s="340"/>
    </row>
    <row r="380" customHeight="1" spans="1:2">
      <c r="A380" s="339" t="s">
        <v>109</v>
      </c>
      <c r="B380" s="340"/>
    </row>
    <row r="381" customHeight="1" spans="1:2">
      <c r="A381" s="339" t="s">
        <v>331</v>
      </c>
      <c r="B381" s="340"/>
    </row>
    <row r="382" customHeight="1" spans="1:2">
      <c r="A382" s="339" t="s">
        <v>332</v>
      </c>
      <c r="B382" s="340"/>
    </row>
    <row r="383" customHeight="1" spans="1:2">
      <c r="A383" s="339" t="s">
        <v>333</v>
      </c>
      <c r="B383" s="340"/>
    </row>
    <row r="384" customHeight="1" spans="1:2">
      <c r="A384" s="339" t="s">
        <v>286</v>
      </c>
      <c r="B384" s="340"/>
    </row>
    <row r="385" customHeight="1" spans="1:2">
      <c r="A385" s="339" t="s">
        <v>334</v>
      </c>
      <c r="B385" s="340"/>
    </row>
    <row r="386" customHeight="1" spans="1:2">
      <c r="A386" s="339" t="s">
        <v>335</v>
      </c>
      <c r="B386" s="340">
        <v>0</v>
      </c>
    </row>
    <row r="387" customHeight="1" spans="1:2">
      <c r="A387" s="339" t="s">
        <v>336</v>
      </c>
      <c r="B387" s="340"/>
    </row>
    <row r="388" customHeight="1" spans="1:2">
      <c r="A388" s="339" t="s">
        <v>108</v>
      </c>
      <c r="B388" s="340"/>
    </row>
    <row r="389" customHeight="1" spans="1:2">
      <c r="A389" s="339" t="s">
        <v>337</v>
      </c>
      <c r="B389" s="340"/>
    </row>
    <row r="390" customHeight="1" spans="1:2">
      <c r="A390" s="339" t="s">
        <v>338</v>
      </c>
      <c r="B390" s="340"/>
    </row>
    <row r="391" customHeight="1" spans="1:2">
      <c r="A391" s="339" t="s">
        <v>339</v>
      </c>
      <c r="B391" s="340"/>
    </row>
    <row r="392" customHeight="1" spans="1:2">
      <c r="A392" s="339" t="s">
        <v>340</v>
      </c>
      <c r="B392" s="340"/>
    </row>
    <row r="393" customHeight="1" spans="1:2">
      <c r="A393" s="339" t="s">
        <v>341</v>
      </c>
      <c r="B393" s="340"/>
    </row>
    <row r="394" customHeight="1" spans="1:2">
      <c r="A394" s="339" t="s">
        <v>342</v>
      </c>
      <c r="B394" s="340"/>
    </row>
    <row r="395" customHeight="1" spans="1:2">
      <c r="A395" s="339" t="s">
        <v>343</v>
      </c>
      <c r="B395" s="340">
        <v>3929</v>
      </c>
    </row>
    <row r="396" customHeight="1" spans="1:2">
      <c r="A396" s="339" t="s">
        <v>343</v>
      </c>
      <c r="B396" s="340">
        <v>3929</v>
      </c>
    </row>
    <row r="397" customHeight="1" spans="1:2">
      <c r="A397" s="337" t="s">
        <v>40</v>
      </c>
      <c r="B397" s="338">
        <v>65316</v>
      </c>
    </row>
    <row r="398" customHeight="1" spans="1:2">
      <c r="A398" s="339" t="s">
        <v>344</v>
      </c>
      <c r="B398" s="340">
        <v>15022</v>
      </c>
    </row>
    <row r="399" customHeight="1" spans="1:2">
      <c r="A399" s="339" t="s">
        <v>108</v>
      </c>
      <c r="B399" s="340">
        <v>13300</v>
      </c>
    </row>
    <row r="400" customHeight="1" spans="1:2">
      <c r="A400" s="339" t="s">
        <v>109</v>
      </c>
      <c r="B400" s="341" t="s">
        <v>110</v>
      </c>
    </row>
    <row r="401" customHeight="1" spans="1:2">
      <c r="A401" s="339" t="s">
        <v>111</v>
      </c>
      <c r="B401" s="341" t="s">
        <v>110</v>
      </c>
    </row>
    <row r="402" customHeight="1" spans="1:2">
      <c r="A402" s="339" t="s">
        <v>345</v>
      </c>
      <c r="B402" s="340">
        <v>1722</v>
      </c>
    </row>
    <row r="403" customHeight="1" spans="1:2">
      <c r="A403" s="339" t="s">
        <v>346</v>
      </c>
      <c r="B403" s="340">
        <v>41500</v>
      </c>
    </row>
    <row r="404" customHeight="1" spans="1:2">
      <c r="A404" s="339" t="s">
        <v>347</v>
      </c>
      <c r="B404" s="340">
        <v>1000</v>
      </c>
    </row>
    <row r="405" customHeight="1" spans="1:2">
      <c r="A405" s="339" t="s">
        <v>348</v>
      </c>
      <c r="B405" s="340">
        <v>8500</v>
      </c>
    </row>
    <row r="406" customHeight="1" spans="1:2">
      <c r="A406" s="339" t="s">
        <v>349</v>
      </c>
      <c r="B406" s="340">
        <v>10000</v>
      </c>
    </row>
    <row r="407" customHeight="1" spans="1:2">
      <c r="A407" s="339" t="s">
        <v>350</v>
      </c>
      <c r="B407" s="340">
        <v>7000</v>
      </c>
    </row>
    <row r="408" customHeight="1" spans="1:2">
      <c r="A408" s="339" t="s">
        <v>351</v>
      </c>
      <c r="B408" s="341" t="s">
        <v>110</v>
      </c>
    </row>
    <row r="409" customHeight="1" spans="1:2">
      <c r="A409" s="339" t="s">
        <v>352</v>
      </c>
      <c r="B409" s="341" t="s">
        <v>110</v>
      </c>
    </row>
    <row r="410" customHeight="1" spans="1:2">
      <c r="A410" s="339" t="s">
        <v>353</v>
      </c>
      <c r="B410" s="341" t="s">
        <v>110</v>
      </c>
    </row>
    <row r="411" customHeight="1" spans="1:2">
      <c r="A411" s="339" t="s">
        <v>354</v>
      </c>
      <c r="B411" s="340">
        <v>15000</v>
      </c>
    </row>
    <row r="412" customHeight="1" spans="1:2">
      <c r="A412" s="339" t="s">
        <v>355</v>
      </c>
      <c r="B412" s="340">
        <v>1527</v>
      </c>
    </row>
    <row r="413" customHeight="1" spans="1:2">
      <c r="A413" s="339" t="s">
        <v>356</v>
      </c>
      <c r="B413" s="341" t="s">
        <v>110</v>
      </c>
    </row>
    <row r="414" customHeight="1" spans="1:2">
      <c r="A414" s="339" t="s">
        <v>357</v>
      </c>
      <c r="B414" s="340">
        <v>727</v>
      </c>
    </row>
    <row r="415" customHeight="1" spans="1:2">
      <c r="A415" s="339" t="s">
        <v>358</v>
      </c>
      <c r="B415" s="341" t="s">
        <v>110</v>
      </c>
    </row>
    <row r="416" customHeight="1" spans="1:2">
      <c r="A416" s="339" t="s">
        <v>359</v>
      </c>
      <c r="B416" s="340">
        <v>800</v>
      </c>
    </row>
    <row r="417" customHeight="1" spans="1:2">
      <c r="A417" s="339" t="s">
        <v>360</v>
      </c>
      <c r="B417" s="341" t="s">
        <v>110</v>
      </c>
    </row>
    <row r="418" customHeight="1" spans="1:2">
      <c r="A418" s="339" t="s">
        <v>361</v>
      </c>
      <c r="B418" s="340"/>
    </row>
    <row r="419" customHeight="1" spans="1:2">
      <c r="A419" s="339" t="s">
        <v>362</v>
      </c>
      <c r="B419" s="340">
        <v>0</v>
      </c>
    </row>
    <row r="420" customHeight="1" spans="1:2">
      <c r="A420" s="339" t="s">
        <v>363</v>
      </c>
      <c r="B420" s="340"/>
    </row>
    <row r="421" customHeight="1" spans="1:2">
      <c r="A421" s="339" t="s">
        <v>364</v>
      </c>
      <c r="B421" s="340"/>
    </row>
    <row r="422" customHeight="1" spans="1:2">
      <c r="A422" s="339" t="s">
        <v>365</v>
      </c>
      <c r="B422" s="340"/>
    </row>
    <row r="423" customHeight="1" spans="1:2">
      <c r="A423" s="339" t="s">
        <v>366</v>
      </c>
      <c r="B423" s="340"/>
    </row>
    <row r="424" customHeight="1" spans="1:2">
      <c r="A424" s="339" t="s">
        <v>367</v>
      </c>
      <c r="B424" s="340"/>
    </row>
    <row r="425" customHeight="1" spans="1:2">
      <c r="A425" s="339" t="s">
        <v>368</v>
      </c>
      <c r="B425" s="340">
        <v>0</v>
      </c>
    </row>
    <row r="426" customHeight="1" spans="1:2">
      <c r="A426" s="339" t="s">
        <v>369</v>
      </c>
      <c r="B426" s="340"/>
    </row>
    <row r="427" customHeight="1" spans="1:2">
      <c r="A427" s="339" t="s">
        <v>370</v>
      </c>
      <c r="B427" s="340"/>
    </row>
    <row r="428" customHeight="1" spans="1:2">
      <c r="A428" s="339" t="s">
        <v>371</v>
      </c>
      <c r="B428" s="340"/>
    </row>
    <row r="429" customHeight="1" spans="1:2">
      <c r="A429" s="339" t="s">
        <v>372</v>
      </c>
      <c r="B429" s="340">
        <v>0</v>
      </c>
    </row>
    <row r="430" customHeight="1" spans="1:2">
      <c r="A430" s="339" t="s">
        <v>373</v>
      </c>
      <c r="B430" s="340"/>
    </row>
    <row r="431" customHeight="1" spans="1:2">
      <c r="A431" s="339" t="s">
        <v>374</v>
      </c>
      <c r="B431" s="340"/>
    </row>
    <row r="432" customHeight="1" spans="1:2">
      <c r="A432" s="339" t="s">
        <v>375</v>
      </c>
      <c r="B432" s="340"/>
    </row>
    <row r="433" customHeight="1" spans="1:2">
      <c r="A433" s="339" t="s">
        <v>376</v>
      </c>
      <c r="B433" s="340">
        <v>0</v>
      </c>
    </row>
    <row r="434" customHeight="1" spans="1:2">
      <c r="A434" s="339" t="s">
        <v>377</v>
      </c>
      <c r="B434" s="340"/>
    </row>
    <row r="435" customHeight="1" spans="1:2">
      <c r="A435" s="339" t="s">
        <v>378</v>
      </c>
      <c r="B435" s="340"/>
    </row>
    <row r="436" customHeight="1" spans="1:2">
      <c r="A436" s="339" t="s">
        <v>379</v>
      </c>
      <c r="B436" s="340"/>
    </row>
    <row r="437" customHeight="1" spans="1:2">
      <c r="A437" s="339" t="s">
        <v>380</v>
      </c>
      <c r="B437" s="340">
        <v>5</v>
      </c>
    </row>
    <row r="438" customHeight="1" spans="1:2">
      <c r="A438" s="339" t="s">
        <v>381</v>
      </c>
      <c r="B438" s="340"/>
    </row>
    <row r="439" customHeight="1" spans="1:2">
      <c r="A439" s="339" t="s">
        <v>382</v>
      </c>
      <c r="B439" s="340"/>
    </row>
    <row r="440" customHeight="1" spans="1:2">
      <c r="A440" s="339" t="s">
        <v>383</v>
      </c>
      <c r="B440" s="340">
        <v>5</v>
      </c>
    </row>
    <row r="441" customHeight="1" spans="1:2">
      <c r="A441" s="339" t="s">
        <v>384</v>
      </c>
      <c r="B441" s="340"/>
    </row>
    <row r="442" customHeight="1" spans="1:2">
      <c r="A442" s="339" t="s">
        <v>385</v>
      </c>
      <c r="B442" s="340"/>
    </row>
    <row r="443" customHeight="1" spans="1:2">
      <c r="A443" s="339" t="s">
        <v>386</v>
      </c>
      <c r="B443" s="340">
        <v>0</v>
      </c>
    </row>
    <row r="444" customHeight="1" spans="1:2">
      <c r="A444" s="339" t="s">
        <v>387</v>
      </c>
      <c r="B444" s="340"/>
    </row>
    <row r="445" customHeight="1" spans="1:2">
      <c r="A445" s="339" t="s">
        <v>388</v>
      </c>
      <c r="B445" s="340"/>
    </row>
    <row r="446" customHeight="1" spans="1:2">
      <c r="A446" s="339" t="s">
        <v>389</v>
      </c>
      <c r="B446" s="340"/>
    </row>
    <row r="447" customHeight="1" spans="1:2">
      <c r="A447" s="339" t="s">
        <v>390</v>
      </c>
      <c r="B447" s="340"/>
    </row>
    <row r="448" customHeight="1" spans="1:2">
      <c r="A448" s="339" t="s">
        <v>391</v>
      </c>
      <c r="B448" s="340"/>
    </row>
    <row r="449" customHeight="1" spans="1:2">
      <c r="A449" s="339" t="s">
        <v>392</v>
      </c>
      <c r="B449" s="340"/>
    </row>
    <row r="450" customHeight="1" spans="1:2">
      <c r="A450" s="339" t="s">
        <v>393</v>
      </c>
      <c r="B450" s="340">
        <v>7262</v>
      </c>
    </row>
    <row r="451" customHeight="1" spans="1:2">
      <c r="A451" s="339" t="s">
        <v>393</v>
      </c>
      <c r="B451" s="340">
        <v>7262</v>
      </c>
    </row>
    <row r="452" customHeight="1" spans="1:2">
      <c r="A452" s="337" t="s">
        <v>41</v>
      </c>
      <c r="B452" s="338">
        <v>568</v>
      </c>
    </row>
    <row r="453" customHeight="1" spans="1:2">
      <c r="A453" s="339" t="s">
        <v>394</v>
      </c>
      <c r="B453" s="340">
        <v>224</v>
      </c>
    </row>
    <row r="454" customHeight="1" spans="1:2">
      <c r="A454" s="339" t="s">
        <v>108</v>
      </c>
      <c r="B454" s="340">
        <v>185</v>
      </c>
    </row>
    <row r="455" customHeight="1" spans="1:2">
      <c r="A455" s="339" t="s">
        <v>109</v>
      </c>
      <c r="B455" s="341" t="s">
        <v>110</v>
      </c>
    </row>
    <row r="456" customHeight="1" spans="1:2">
      <c r="A456" s="339" t="s">
        <v>111</v>
      </c>
      <c r="B456" s="341" t="s">
        <v>110</v>
      </c>
    </row>
    <row r="457" customHeight="1" spans="1:2">
      <c r="A457" s="339" t="s">
        <v>395</v>
      </c>
      <c r="B457" s="340">
        <v>39</v>
      </c>
    </row>
    <row r="458" customHeight="1" spans="1:2">
      <c r="A458" s="339" t="s">
        <v>396</v>
      </c>
      <c r="B458" s="340">
        <v>47</v>
      </c>
    </row>
    <row r="459" customHeight="1" spans="1:2">
      <c r="A459" s="339" t="s">
        <v>397</v>
      </c>
      <c r="B459" s="341" t="s">
        <v>110</v>
      </c>
    </row>
    <row r="460" customHeight="1" spans="1:2">
      <c r="A460" s="339" t="s">
        <v>398</v>
      </c>
      <c r="B460" s="341" t="s">
        <v>110</v>
      </c>
    </row>
    <row r="461" customHeight="1" spans="1:2">
      <c r="A461" s="339" t="s">
        <v>399</v>
      </c>
      <c r="B461" s="341" t="s">
        <v>110</v>
      </c>
    </row>
    <row r="462" customHeight="1" spans="1:2">
      <c r="A462" s="339" t="s">
        <v>400</v>
      </c>
      <c r="B462" s="341" t="s">
        <v>110</v>
      </c>
    </row>
    <row r="463" customHeight="1" spans="1:2">
      <c r="A463" s="339" t="s">
        <v>401</v>
      </c>
      <c r="B463" s="341" t="s">
        <v>110</v>
      </c>
    </row>
    <row r="464" customHeight="1" spans="1:2">
      <c r="A464" s="339" t="s">
        <v>402</v>
      </c>
      <c r="B464" s="340">
        <v>21</v>
      </c>
    </row>
    <row r="465" customHeight="1" spans="1:2">
      <c r="A465" s="339" t="s">
        <v>403</v>
      </c>
      <c r="B465" s="341" t="s">
        <v>110</v>
      </c>
    </row>
    <row r="466" customHeight="1" spans="1:2">
      <c r="A466" s="339" t="s">
        <v>404</v>
      </c>
      <c r="B466" s="340">
        <v>26</v>
      </c>
    </row>
    <row r="467" customHeight="1" spans="1:2">
      <c r="A467" s="339" t="s">
        <v>405</v>
      </c>
      <c r="B467" s="340">
        <v>0</v>
      </c>
    </row>
    <row r="468" customHeight="1" spans="1:2">
      <c r="A468" s="339" t="s">
        <v>397</v>
      </c>
      <c r="B468" s="340"/>
    </row>
    <row r="469" customHeight="1" spans="1:2">
      <c r="A469" s="339" t="s">
        <v>406</v>
      </c>
      <c r="B469" s="340"/>
    </row>
    <row r="470" customHeight="1" spans="1:2">
      <c r="A470" s="339" t="s">
        <v>407</v>
      </c>
      <c r="B470" s="340"/>
    </row>
    <row r="471" customHeight="1" spans="1:2">
      <c r="A471" s="339" t="s">
        <v>408</v>
      </c>
      <c r="B471" s="340"/>
    </row>
    <row r="472" customHeight="1" spans="1:2">
      <c r="A472" s="339" t="s">
        <v>409</v>
      </c>
      <c r="B472" s="340"/>
    </row>
    <row r="473" customHeight="1" spans="1:2">
      <c r="A473" s="339" t="s">
        <v>410</v>
      </c>
      <c r="B473" s="340">
        <v>0</v>
      </c>
    </row>
    <row r="474" customHeight="1" spans="1:2">
      <c r="A474" s="339" t="s">
        <v>397</v>
      </c>
      <c r="B474" s="340"/>
    </row>
    <row r="475" customHeight="1" spans="1:2">
      <c r="A475" s="339" t="s">
        <v>411</v>
      </c>
      <c r="B475" s="340"/>
    </row>
    <row r="476" customHeight="1" spans="1:2">
      <c r="A476" s="339" t="s">
        <v>412</v>
      </c>
      <c r="B476" s="340"/>
    </row>
    <row r="477" customHeight="1" spans="1:2">
      <c r="A477" s="339" t="s">
        <v>413</v>
      </c>
      <c r="B477" s="340"/>
    </row>
    <row r="478" customHeight="1" spans="1:2">
      <c r="A478" s="339" t="s">
        <v>414</v>
      </c>
      <c r="B478" s="340"/>
    </row>
    <row r="479" customHeight="1" spans="1:2">
      <c r="A479" s="339" t="s">
        <v>415</v>
      </c>
      <c r="B479" s="340">
        <v>0</v>
      </c>
    </row>
    <row r="480" customHeight="1" spans="1:2">
      <c r="A480" s="339" t="s">
        <v>397</v>
      </c>
      <c r="B480" s="340"/>
    </row>
    <row r="481" customHeight="1" spans="1:2">
      <c r="A481" s="339" t="s">
        <v>416</v>
      </c>
      <c r="B481" s="340"/>
    </row>
    <row r="482" customHeight="1" spans="1:2">
      <c r="A482" s="339" t="s">
        <v>417</v>
      </c>
      <c r="B482" s="340"/>
    </row>
    <row r="483" customHeight="1" spans="1:2">
      <c r="A483" s="339" t="s">
        <v>418</v>
      </c>
      <c r="B483" s="340"/>
    </row>
    <row r="484" customHeight="1" spans="1:2">
      <c r="A484" s="339" t="s">
        <v>419</v>
      </c>
      <c r="B484" s="340">
        <v>0</v>
      </c>
    </row>
    <row r="485" customHeight="1" spans="1:2">
      <c r="A485" s="339" t="s">
        <v>420</v>
      </c>
      <c r="B485" s="340"/>
    </row>
    <row r="486" customHeight="1" spans="1:2">
      <c r="A486" s="339" t="s">
        <v>421</v>
      </c>
      <c r="B486" s="340"/>
    </row>
    <row r="487" customHeight="1" spans="1:2">
      <c r="A487" s="339" t="s">
        <v>422</v>
      </c>
      <c r="B487" s="340"/>
    </row>
    <row r="488" customHeight="1" spans="1:2">
      <c r="A488" s="339" t="s">
        <v>423</v>
      </c>
      <c r="B488" s="340"/>
    </row>
    <row r="489" customHeight="1" spans="1:2">
      <c r="A489" s="339" t="s">
        <v>424</v>
      </c>
      <c r="B489" s="340">
        <v>188</v>
      </c>
    </row>
    <row r="490" customHeight="1" spans="1:2">
      <c r="A490" s="339" t="s">
        <v>397</v>
      </c>
      <c r="B490" s="340">
        <v>65</v>
      </c>
    </row>
    <row r="491" customHeight="1" spans="1:2">
      <c r="A491" s="339" t="s">
        <v>425</v>
      </c>
      <c r="B491" s="340">
        <v>52</v>
      </c>
    </row>
    <row r="492" customHeight="1" spans="1:2">
      <c r="A492" s="339" t="s">
        <v>426</v>
      </c>
      <c r="B492" s="340">
        <v>11</v>
      </c>
    </row>
    <row r="493" customHeight="1" spans="1:2">
      <c r="A493" s="339" t="s">
        <v>427</v>
      </c>
      <c r="B493" s="341" t="s">
        <v>110</v>
      </c>
    </row>
    <row r="494" customHeight="1" spans="1:2">
      <c r="A494" s="339" t="s">
        <v>428</v>
      </c>
      <c r="B494" s="341" t="s">
        <v>110</v>
      </c>
    </row>
    <row r="495" customHeight="1" spans="1:2">
      <c r="A495" s="339" t="s">
        <v>429</v>
      </c>
      <c r="B495" s="340">
        <v>60</v>
      </c>
    </row>
    <row r="496" customHeight="1" spans="1:2">
      <c r="A496" s="339" t="s">
        <v>430</v>
      </c>
      <c r="B496" s="340">
        <v>6</v>
      </c>
    </row>
    <row r="497" customHeight="1" spans="1:2">
      <c r="A497" s="339" t="s">
        <v>431</v>
      </c>
      <c r="B497" s="340"/>
    </row>
    <row r="498" customHeight="1" spans="1:2">
      <c r="A498" s="339" t="s">
        <v>432</v>
      </c>
      <c r="B498" s="340"/>
    </row>
    <row r="499" customHeight="1" spans="1:2">
      <c r="A499" s="339" t="s">
        <v>433</v>
      </c>
      <c r="B499" s="340">
        <v>6</v>
      </c>
    </row>
    <row r="500" customHeight="1" spans="1:2">
      <c r="A500" s="339" t="s">
        <v>434</v>
      </c>
      <c r="B500" s="340">
        <v>0</v>
      </c>
    </row>
    <row r="501" customHeight="1" spans="1:2">
      <c r="A501" s="339" t="s">
        <v>435</v>
      </c>
      <c r="B501" s="340"/>
    </row>
    <row r="502" customHeight="1" spans="1:2">
      <c r="A502" s="339" t="s">
        <v>436</v>
      </c>
      <c r="B502" s="340"/>
    </row>
    <row r="503" customHeight="1" spans="1:2">
      <c r="A503" s="339" t="s">
        <v>437</v>
      </c>
      <c r="B503" s="340">
        <v>103</v>
      </c>
    </row>
    <row r="504" customHeight="1" spans="1:2">
      <c r="A504" s="339" t="s">
        <v>438</v>
      </c>
      <c r="B504" s="340"/>
    </row>
    <row r="505" customHeight="1" spans="1:2">
      <c r="A505" s="339" t="s">
        <v>439</v>
      </c>
      <c r="B505" s="340"/>
    </row>
    <row r="506" customHeight="1" spans="1:2">
      <c r="A506" s="339" t="s">
        <v>440</v>
      </c>
      <c r="B506" s="340"/>
    </row>
    <row r="507" customHeight="1" spans="1:2">
      <c r="A507" s="339" t="s">
        <v>441</v>
      </c>
      <c r="B507" s="340">
        <v>103</v>
      </c>
    </row>
    <row r="508" customHeight="1" spans="1:2">
      <c r="A508" s="337" t="s">
        <v>42</v>
      </c>
      <c r="B508" s="338">
        <f>B509+B523+B531+B542+B553</f>
        <v>1682</v>
      </c>
    </row>
    <row r="509" customHeight="1" spans="1:2">
      <c r="A509" s="339" t="s">
        <v>442</v>
      </c>
      <c r="B509" s="340">
        <v>424</v>
      </c>
    </row>
    <row r="510" customHeight="1" spans="1:2">
      <c r="A510" s="339" t="s">
        <v>108</v>
      </c>
      <c r="B510" s="340">
        <v>410</v>
      </c>
    </row>
    <row r="511" customHeight="1" spans="1:2">
      <c r="A511" s="339" t="s">
        <v>109</v>
      </c>
      <c r="B511" s="341" t="s">
        <v>110</v>
      </c>
    </row>
    <row r="512" customHeight="1" spans="1:2">
      <c r="A512" s="339" t="s">
        <v>111</v>
      </c>
      <c r="B512" s="341" t="s">
        <v>110</v>
      </c>
    </row>
    <row r="513" customHeight="1" spans="1:2">
      <c r="A513" s="339" t="s">
        <v>443</v>
      </c>
      <c r="B513" s="341" t="s">
        <v>110</v>
      </c>
    </row>
    <row r="514" customHeight="1" spans="1:2">
      <c r="A514" s="339" t="s">
        <v>444</v>
      </c>
      <c r="B514" s="341" t="s">
        <v>110</v>
      </c>
    </row>
    <row r="515" customHeight="1" spans="1:2">
      <c r="A515" s="339" t="s">
        <v>445</v>
      </c>
      <c r="B515" s="341" t="s">
        <v>110</v>
      </c>
    </row>
    <row r="516" customHeight="1" spans="1:2">
      <c r="A516" s="339" t="s">
        <v>446</v>
      </c>
      <c r="B516" s="341" t="s">
        <v>110</v>
      </c>
    </row>
    <row r="517" customHeight="1" spans="1:2">
      <c r="A517" s="339" t="s">
        <v>447</v>
      </c>
      <c r="B517" s="341" t="s">
        <v>110</v>
      </c>
    </row>
    <row r="518" customHeight="1" spans="1:2">
      <c r="A518" s="339" t="s">
        <v>448</v>
      </c>
      <c r="B518" s="340"/>
    </row>
    <row r="519" customHeight="1" spans="1:2">
      <c r="A519" s="339" t="s">
        <v>449</v>
      </c>
      <c r="B519" s="341" t="s">
        <v>110</v>
      </c>
    </row>
    <row r="520" customHeight="1" spans="1:2">
      <c r="A520" s="339" t="s">
        <v>450</v>
      </c>
      <c r="B520" s="340">
        <v>14</v>
      </c>
    </row>
    <row r="521" customHeight="1" spans="1:2">
      <c r="A521" s="339" t="s">
        <v>451</v>
      </c>
      <c r="B521" s="340"/>
    </row>
    <row r="522" customHeight="1" spans="1:2">
      <c r="A522" s="339" t="s">
        <v>452</v>
      </c>
      <c r="B522" s="340"/>
    </row>
    <row r="523" customHeight="1" spans="1:2">
      <c r="A523" s="339" t="s">
        <v>453</v>
      </c>
      <c r="B523" s="340">
        <v>0</v>
      </c>
    </row>
    <row r="524" customHeight="1" spans="1:2">
      <c r="A524" s="339" t="s">
        <v>108</v>
      </c>
      <c r="B524" s="340"/>
    </row>
    <row r="525" customHeight="1" spans="1:2">
      <c r="A525" s="339" t="s">
        <v>109</v>
      </c>
      <c r="B525" s="340"/>
    </row>
    <row r="526" customHeight="1" spans="1:2">
      <c r="A526" s="339" t="s">
        <v>111</v>
      </c>
      <c r="B526" s="340"/>
    </row>
    <row r="527" customHeight="1" spans="1:2">
      <c r="A527" s="339" t="s">
        <v>454</v>
      </c>
      <c r="B527" s="340"/>
    </row>
    <row r="528" customHeight="1" spans="1:2">
      <c r="A528" s="339" t="s">
        <v>455</v>
      </c>
      <c r="B528" s="340"/>
    </row>
    <row r="529" customHeight="1" spans="1:2">
      <c r="A529" s="339" t="s">
        <v>456</v>
      </c>
      <c r="B529" s="340"/>
    </row>
    <row r="530" customHeight="1" spans="1:2">
      <c r="A530" s="339" t="s">
        <v>457</v>
      </c>
      <c r="B530" s="340"/>
    </row>
    <row r="531" customHeight="1" spans="1:2">
      <c r="A531" s="339" t="s">
        <v>458</v>
      </c>
      <c r="B531" s="340">
        <v>46</v>
      </c>
    </row>
    <row r="532" customHeight="1" spans="1:2">
      <c r="A532" s="339" t="s">
        <v>108</v>
      </c>
      <c r="B532" s="340"/>
    </row>
    <row r="533" customHeight="1" spans="1:2">
      <c r="A533" s="339" t="s">
        <v>109</v>
      </c>
      <c r="B533" s="340"/>
    </row>
    <row r="534" customHeight="1" spans="1:2">
      <c r="A534" s="339" t="s">
        <v>111</v>
      </c>
      <c r="B534" s="340"/>
    </row>
    <row r="535" customHeight="1" spans="1:2">
      <c r="A535" s="339" t="s">
        <v>459</v>
      </c>
      <c r="B535" s="340"/>
    </row>
    <row r="536" customHeight="1" spans="1:2">
      <c r="A536" s="339" t="s">
        <v>460</v>
      </c>
      <c r="B536" s="340"/>
    </row>
    <row r="537" customHeight="1" spans="1:2">
      <c r="A537" s="339" t="s">
        <v>461</v>
      </c>
      <c r="B537" s="340"/>
    </row>
    <row r="538" customHeight="1" spans="1:2">
      <c r="A538" s="339" t="s">
        <v>462</v>
      </c>
      <c r="B538" s="340"/>
    </row>
    <row r="539" customHeight="1" spans="1:2">
      <c r="A539" s="339" t="s">
        <v>463</v>
      </c>
      <c r="B539" s="340">
        <v>30</v>
      </c>
    </row>
    <row r="540" customHeight="1" spans="1:2">
      <c r="A540" s="339" t="s">
        <v>464</v>
      </c>
      <c r="B540" s="340">
        <v>12</v>
      </c>
    </row>
    <row r="541" customHeight="1" spans="1:2">
      <c r="A541" s="339" t="s">
        <v>465</v>
      </c>
      <c r="B541" s="340">
        <v>4</v>
      </c>
    </row>
    <row r="542" customHeight="1" spans="1:2">
      <c r="A542" s="339" t="s">
        <v>466</v>
      </c>
      <c r="B542" s="340">
        <v>498</v>
      </c>
    </row>
    <row r="543" customHeight="1" spans="1:2">
      <c r="A543" s="339" t="s">
        <v>108</v>
      </c>
      <c r="B543" s="340"/>
    </row>
    <row r="544" customHeight="1" spans="1:2">
      <c r="A544" s="339" t="s">
        <v>109</v>
      </c>
      <c r="B544" s="340"/>
    </row>
    <row r="545" customHeight="1" spans="1:2">
      <c r="A545" s="339" t="s">
        <v>111</v>
      </c>
      <c r="B545" s="340"/>
    </row>
    <row r="546" customHeight="1" spans="1:2">
      <c r="A546" s="339" t="s">
        <v>467</v>
      </c>
      <c r="B546" s="340"/>
    </row>
    <row r="547" customHeight="1" spans="1:2">
      <c r="A547" s="339" t="s">
        <v>468</v>
      </c>
      <c r="B547" s="340"/>
    </row>
    <row r="548" customHeight="1" spans="1:2">
      <c r="A548" s="339" t="s">
        <v>469</v>
      </c>
      <c r="B548" s="340">
        <v>298</v>
      </c>
    </row>
    <row r="549" customHeight="1" spans="1:2">
      <c r="A549" s="339" t="s">
        <v>470</v>
      </c>
      <c r="B549" s="341" t="s">
        <v>110</v>
      </c>
    </row>
    <row r="550" customHeight="1" spans="1:2">
      <c r="A550" s="339" t="s">
        <v>471</v>
      </c>
      <c r="B550" s="341" t="s">
        <v>110</v>
      </c>
    </row>
    <row r="551" customHeight="1" spans="1:2">
      <c r="A551" s="339" t="s">
        <v>472</v>
      </c>
      <c r="B551" s="341" t="s">
        <v>110</v>
      </c>
    </row>
    <row r="552" customHeight="1" spans="1:2">
      <c r="A552" s="339" t="s">
        <v>473</v>
      </c>
      <c r="B552" s="340">
        <v>200</v>
      </c>
    </row>
    <row r="553" customHeight="1" spans="1:2">
      <c r="A553" s="339" t="s">
        <v>474</v>
      </c>
      <c r="B553" s="340">
        <v>714</v>
      </c>
    </row>
    <row r="554" customHeight="1" spans="1:2">
      <c r="A554" s="339" t="s">
        <v>475</v>
      </c>
      <c r="B554" s="340">
        <v>25</v>
      </c>
    </row>
    <row r="555" customHeight="1" spans="1:2">
      <c r="A555" s="339" t="s">
        <v>476</v>
      </c>
      <c r="B555" s="340">
        <v>30</v>
      </c>
    </row>
    <row r="556" customHeight="1" spans="1:2">
      <c r="A556" s="339" t="s">
        <v>477</v>
      </c>
      <c r="B556" s="340">
        <v>659</v>
      </c>
    </row>
    <row r="557" customHeight="1" spans="1:2">
      <c r="A557" s="337" t="s">
        <v>43</v>
      </c>
      <c r="B557" s="342">
        <f>B558+B572+B583+B585+B594+B598+B608+B616+B622+B629+B638+B643+B648+B651+B654+B657+B660+B663+B667+B672</f>
        <v>31426</v>
      </c>
    </row>
    <row r="558" customHeight="1" spans="1:2">
      <c r="A558" s="339" t="s">
        <v>478</v>
      </c>
      <c r="B558" s="340">
        <f>SUM(B559:B571)</f>
        <v>800</v>
      </c>
    </row>
    <row r="559" customHeight="1" spans="1:2">
      <c r="A559" s="339" t="s">
        <v>108</v>
      </c>
      <c r="B559" s="340">
        <v>232</v>
      </c>
    </row>
    <row r="560" customHeight="1" spans="1:2">
      <c r="A560" s="339" t="s">
        <v>109</v>
      </c>
      <c r="B560" s="340">
        <v>9</v>
      </c>
    </row>
    <row r="561" customHeight="1" spans="1:2">
      <c r="A561" s="339" t="s">
        <v>111</v>
      </c>
      <c r="B561" s="341" t="s">
        <v>110</v>
      </c>
    </row>
    <row r="562" customHeight="1" spans="1:2">
      <c r="A562" s="339" t="s">
        <v>479</v>
      </c>
      <c r="B562" s="341" t="s">
        <v>110</v>
      </c>
    </row>
    <row r="563" customHeight="1" spans="1:2">
      <c r="A563" s="339" t="s">
        <v>480</v>
      </c>
      <c r="B563" s="340">
        <v>14</v>
      </c>
    </row>
    <row r="564" customHeight="1" spans="1:2">
      <c r="A564" s="339" t="s">
        <v>481</v>
      </c>
      <c r="B564" s="340">
        <v>396</v>
      </c>
    </row>
    <row r="565" customHeight="1" spans="1:2">
      <c r="A565" s="339" t="s">
        <v>482</v>
      </c>
      <c r="B565" s="340">
        <v>5</v>
      </c>
    </row>
    <row r="566" customHeight="1" spans="1:2">
      <c r="A566" s="339" t="s">
        <v>152</v>
      </c>
      <c r="B566" s="340">
        <v>2</v>
      </c>
    </row>
    <row r="567" customHeight="1" spans="1:2">
      <c r="A567" s="339" t="s">
        <v>483</v>
      </c>
      <c r="B567" s="340">
        <v>23</v>
      </c>
    </row>
    <row r="568" customHeight="1" spans="1:2">
      <c r="A568" s="339" t="s">
        <v>484</v>
      </c>
      <c r="B568" s="341" t="s">
        <v>110</v>
      </c>
    </row>
    <row r="569" customHeight="1" spans="1:2">
      <c r="A569" s="339" t="s">
        <v>485</v>
      </c>
      <c r="B569" s="341" t="s">
        <v>110</v>
      </c>
    </row>
    <row r="570" customHeight="1" spans="1:2">
      <c r="A570" s="339" t="s">
        <v>486</v>
      </c>
      <c r="B570" s="341" t="s">
        <v>110</v>
      </c>
    </row>
    <row r="571" customHeight="1" spans="1:2">
      <c r="A571" s="339" t="s">
        <v>487</v>
      </c>
      <c r="B571" s="340">
        <v>119</v>
      </c>
    </row>
    <row r="572" customHeight="1" spans="1:2">
      <c r="A572" s="339" t="s">
        <v>488</v>
      </c>
      <c r="B572" s="340">
        <f>SUM(B573:B582)</f>
        <v>533</v>
      </c>
    </row>
    <row r="573" customHeight="1" spans="1:2">
      <c r="A573" s="339" t="s">
        <v>108</v>
      </c>
      <c r="B573" s="340">
        <v>387</v>
      </c>
    </row>
    <row r="574" customHeight="1" spans="1:2">
      <c r="A574" s="339" t="s">
        <v>109</v>
      </c>
      <c r="B574" s="341" t="s">
        <v>110</v>
      </c>
    </row>
    <row r="575" customHeight="1" spans="1:2">
      <c r="A575" s="339" t="s">
        <v>111</v>
      </c>
      <c r="B575" s="341" t="s">
        <v>110</v>
      </c>
    </row>
    <row r="576" customHeight="1" spans="1:2">
      <c r="A576" s="339" t="s">
        <v>489</v>
      </c>
      <c r="B576" s="340">
        <v>46</v>
      </c>
    </row>
    <row r="577" customHeight="1" spans="1:2">
      <c r="A577" s="339" t="s">
        <v>490</v>
      </c>
      <c r="B577" s="340">
        <v>15</v>
      </c>
    </row>
    <row r="578" customHeight="1" spans="1:2">
      <c r="A578" s="339" t="s">
        <v>491</v>
      </c>
      <c r="B578" s="341" t="s">
        <v>110</v>
      </c>
    </row>
    <row r="579" customHeight="1" spans="1:2">
      <c r="A579" s="339" t="s">
        <v>492</v>
      </c>
      <c r="B579" s="340">
        <v>34</v>
      </c>
    </row>
    <row r="580" customHeight="1" spans="1:2">
      <c r="A580" s="339" t="s">
        <v>493</v>
      </c>
      <c r="B580" s="340">
        <v>26</v>
      </c>
    </row>
    <row r="581" customHeight="1" spans="1:2">
      <c r="A581" s="339" t="s">
        <v>494</v>
      </c>
      <c r="B581" s="341" t="s">
        <v>110</v>
      </c>
    </row>
    <row r="582" customHeight="1" spans="1:2">
      <c r="A582" s="339" t="s">
        <v>495</v>
      </c>
      <c r="B582" s="340">
        <v>25</v>
      </c>
    </row>
    <row r="583" customHeight="1" spans="1:2">
      <c r="A583" s="339" t="s">
        <v>496</v>
      </c>
      <c r="B583" s="340">
        <v>0</v>
      </c>
    </row>
    <row r="584" customHeight="1" spans="1:2">
      <c r="A584" s="339" t="s">
        <v>497</v>
      </c>
      <c r="B584" s="340"/>
    </row>
    <row r="585" customHeight="1" spans="1:2">
      <c r="A585" s="339" t="s">
        <v>498</v>
      </c>
      <c r="B585" s="340">
        <f>SUM(B586:B593)</f>
        <v>12734</v>
      </c>
    </row>
    <row r="586" customHeight="1" spans="1:2">
      <c r="A586" s="339" t="s">
        <v>499</v>
      </c>
      <c r="B586" s="340">
        <v>15</v>
      </c>
    </row>
    <row r="587" customHeight="1" spans="1:2">
      <c r="A587" s="339" t="s">
        <v>500</v>
      </c>
      <c r="B587" s="340"/>
    </row>
    <row r="588" customHeight="1" spans="1:2">
      <c r="A588" s="339" t="s">
        <v>501</v>
      </c>
      <c r="B588" s="340"/>
    </row>
    <row r="589" customHeight="1" spans="1:2">
      <c r="A589" s="339" t="s">
        <v>502</v>
      </c>
      <c r="B589" s="340"/>
    </row>
    <row r="590" customHeight="1" spans="1:2">
      <c r="A590" s="339" t="s">
        <v>503</v>
      </c>
      <c r="B590" s="340">
        <v>10319</v>
      </c>
    </row>
    <row r="591" customHeight="1" spans="1:2">
      <c r="A591" s="339" t="s">
        <v>504</v>
      </c>
      <c r="B591" s="340"/>
    </row>
    <row r="592" customHeight="1" spans="1:2">
      <c r="A592" s="339" t="s">
        <v>505</v>
      </c>
      <c r="B592" s="340">
        <v>2400</v>
      </c>
    </row>
    <row r="593" customHeight="1" spans="1:2">
      <c r="A593" s="339" t="s">
        <v>506</v>
      </c>
      <c r="B593" s="340"/>
    </row>
    <row r="594" customHeight="1" spans="1:2">
      <c r="A594" s="339" t="s">
        <v>507</v>
      </c>
      <c r="B594" s="340">
        <v>0</v>
      </c>
    </row>
    <row r="595" customHeight="1" spans="1:2">
      <c r="A595" s="339" t="s">
        <v>508</v>
      </c>
      <c r="B595" s="340"/>
    </row>
    <row r="596" customHeight="1" spans="1:2">
      <c r="A596" s="339" t="s">
        <v>509</v>
      </c>
      <c r="B596" s="340"/>
    </row>
    <row r="597" customHeight="1" spans="1:2">
      <c r="A597" s="339" t="s">
        <v>510</v>
      </c>
      <c r="B597" s="340"/>
    </row>
    <row r="598" customHeight="1" spans="1:2">
      <c r="A598" s="339" t="s">
        <v>511</v>
      </c>
      <c r="B598" s="340">
        <f>SUM(B599:B607)</f>
        <v>947</v>
      </c>
    </row>
    <row r="599" customHeight="1" spans="1:2">
      <c r="A599" s="339" t="s">
        <v>512</v>
      </c>
      <c r="B599" s="340">
        <v>135</v>
      </c>
    </row>
    <row r="600" customHeight="1" spans="1:2">
      <c r="A600" s="339" t="s">
        <v>513</v>
      </c>
      <c r="B600" s="340"/>
    </row>
    <row r="601" customHeight="1" spans="1:2">
      <c r="A601" s="339" t="s">
        <v>514</v>
      </c>
      <c r="B601" s="340"/>
    </row>
    <row r="602" customHeight="1" spans="1:2">
      <c r="A602" s="339" t="s">
        <v>515</v>
      </c>
      <c r="B602" s="340"/>
    </row>
    <row r="603" customHeight="1" spans="1:2">
      <c r="A603" s="339" t="s">
        <v>516</v>
      </c>
      <c r="B603" s="340"/>
    </row>
    <row r="604" customHeight="1" spans="1:2">
      <c r="A604" s="339" t="s">
        <v>517</v>
      </c>
      <c r="B604" s="340"/>
    </row>
    <row r="605" customHeight="1" spans="1:2">
      <c r="A605" s="339" t="s">
        <v>518</v>
      </c>
      <c r="B605" s="340"/>
    </row>
    <row r="606" customHeight="1" spans="1:2">
      <c r="A606" s="339" t="s">
        <v>519</v>
      </c>
      <c r="B606" s="340">
        <v>45</v>
      </c>
    </row>
    <row r="607" customHeight="1" spans="1:2">
      <c r="A607" s="339" t="s">
        <v>520</v>
      </c>
      <c r="B607" s="340">
        <v>767</v>
      </c>
    </row>
    <row r="608" customHeight="1" spans="1:2">
      <c r="A608" s="339" t="s">
        <v>521</v>
      </c>
      <c r="B608" s="341">
        <f>SUM(B609:B615)</f>
        <v>495</v>
      </c>
    </row>
    <row r="609" customHeight="1" spans="1:2">
      <c r="A609" s="339" t="s">
        <v>522</v>
      </c>
      <c r="B609" s="341" t="s">
        <v>110</v>
      </c>
    </row>
    <row r="610" customHeight="1" spans="1:2">
      <c r="A610" s="339" t="s">
        <v>523</v>
      </c>
      <c r="B610" s="340">
        <v>211</v>
      </c>
    </row>
    <row r="611" customHeight="1" spans="1:2">
      <c r="A611" s="339" t="s">
        <v>524</v>
      </c>
      <c r="B611" s="341" t="s">
        <v>110</v>
      </c>
    </row>
    <row r="612" customHeight="1" spans="1:2">
      <c r="A612" s="339" t="s">
        <v>525</v>
      </c>
      <c r="B612" s="341" t="s">
        <v>110</v>
      </c>
    </row>
    <row r="613" customHeight="1" spans="1:2">
      <c r="A613" s="339" t="s">
        <v>526</v>
      </c>
      <c r="B613" s="341" t="s">
        <v>110</v>
      </c>
    </row>
    <row r="614" customHeight="1" spans="1:2">
      <c r="A614" s="339" t="s">
        <v>527</v>
      </c>
      <c r="B614" s="340">
        <v>284</v>
      </c>
    </row>
    <row r="615" customHeight="1" spans="1:2">
      <c r="A615" s="339" t="s">
        <v>528</v>
      </c>
      <c r="B615" s="340"/>
    </row>
    <row r="616" customHeight="1" spans="1:2">
      <c r="A616" s="339" t="s">
        <v>529</v>
      </c>
      <c r="B616" s="340">
        <f>SUM(B617:B621)</f>
        <v>835</v>
      </c>
    </row>
    <row r="617" customHeight="1" spans="1:2">
      <c r="A617" s="339" t="s">
        <v>530</v>
      </c>
      <c r="B617" s="340">
        <v>672</v>
      </c>
    </row>
    <row r="618" customHeight="1" spans="1:2">
      <c r="A618" s="339" t="s">
        <v>531</v>
      </c>
      <c r="B618" s="340">
        <v>52</v>
      </c>
    </row>
    <row r="619" customHeight="1" spans="1:2">
      <c r="A619" s="339" t="s">
        <v>532</v>
      </c>
      <c r="B619" s="340">
        <v>10</v>
      </c>
    </row>
    <row r="620" customHeight="1" spans="1:2">
      <c r="A620" s="339" t="s">
        <v>533</v>
      </c>
      <c r="B620" s="340">
        <v>88</v>
      </c>
    </row>
    <row r="621" customHeight="1" spans="1:2">
      <c r="A621" s="339" t="s">
        <v>534</v>
      </c>
      <c r="B621" s="340">
        <v>13</v>
      </c>
    </row>
    <row r="622" customHeight="1" spans="1:2">
      <c r="A622" s="339" t="s">
        <v>535</v>
      </c>
      <c r="B622" s="340">
        <f>SUM(B623:B628)</f>
        <v>543</v>
      </c>
    </row>
    <row r="623" customHeight="1" spans="1:2">
      <c r="A623" s="339" t="s">
        <v>536</v>
      </c>
      <c r="B623" s="340">
        <v>148</v>
      </c>
    </row>
    <row r="624" customHeight="1" spans="1:2">
      <c r="A624" s="339" t="s">
        <v>537</v>
      </c>
      <c r="B624" s="340">
        <v>347</v>
      </c>
    </row>
    <row r="625" customHeight="1" spans="1:2">
      <c r="A625" s="339" t="s">
        <v>538</v>
      </c>
      <c r="B625" s="341" t="s">
        <v>110</v>
      </c>
    </row>
    <row r="626" customHeight="1" spans="1:2">
      <c r="A626" s="339" t="s">
        <v>539</v>
      </c>
      <c r="B626" s="341" t="s">
        <v>110</v>
      </c>
    </row>
    <row r="627" customHeight="1" spans="1:2">
      <c r="A627" s="339" t="s">
        <v>540</v>
      </c>
      <c r="B627" s="341" t="s">
        <v>110</v>
      </c>
    </row>
    <row r="628" customHeight="1" spans="1:2">
      <c r="A628" s="339" t="s">
        <v>541</v>
      </c>
      <c r="B628" s="340">
        <v>48</v>
      </c>
    </row>
    <row r="629" customHeight="1" spans="1:2">
      <c r="A629" s="339" t="s">
        <v>542</v>
      </c>
      <c r="B629" s="340">
        <f>SUM(B630:B637)</f>
        <v>1566</v>
      </c>
    </row>
    <row r="630" customHeight="1" spans="1:2">
      <c r="A630" s="339" t="s">
        <v>108</v>
      </c>
      <c r="B630" s="340">
        <v>263</v>
      </c>
    </row>
    <row r="631" customHeight="1" spans="1:2">
      <c r="A631" s="339" t="s">
        <v>109</v>
      </c>
      <c r="B631" s="341" t="s">
        <v>110</v>
      </c>
    </row>
    <row r="632" customHeight="1" spans="1:2">
      <c r="A632" s="339" t="s">
        <v>111</v>
      </c>
      <c r="B632" s="341" t="s">
        <v>110</v>
      </c>
    </row>
    <row r="633" customHeight="1" spans="1:2">
      <c r="A633" s="339" t="s">
        <v>543</v>
      </c>
      <c r="B633" s="340"/>
    </row>
    <row r="634" customHeight="1" spans="1:2">
      <c r="A634" s="339" t="s">
        <v>544</v>
      </c>
      <c r="B634" s="340">
        <v>746</v>
      </c>
    </row>
    <row r="635" customHeight="1" spans="1:2">
      <c r="A635" s="339" t="s">
        <v>545</v>
      </c>
      <c r="B635" s="340">
        <v>2</v>
      </c>
    </row>
    <row r="636" customHeight="1" spans="1:2">
      <c r="A636" s="339" t="s">
        <v>546</v>
      </c>
      <c r="B636" s="340"/>
    </row>
    <row r="637" customHeight="1" spans="1:2">
      <c r="A637" s="339" t="s">
        <v>547</v>
      </c>
      <c r="B637" s="340">
        <v>555</v>
      </c>
    </row>
    <row r="638" customHeight="1" spans="1:2">
      <c r="A638" s="339" t="s">
        <v>548</v>
      </c>
      <c r="B638" s="340">
        <v>0</v>
      </c>
    </row>
    <row r="639" customHeight="1" spans="1:2">
      <c r="A639" s="339" t="s">
        <v>549</v>
      </c>
      <c r="B639" s="340"/>
    </row>
    <row r="640" customHeight="1" spans="1:2">
      <c r="A640" s="339" t="s">
        <v>550</v>
      </c>
      <c r="B640" s="340"/>
    </row>
    <row r="641" customHeight="1" spans="1:2">
      <c r="A641" s="339" t="s">
        <v>551</v>
      </c>
      <c r="B641" s="340"/>
    </row>
    <row r="642" customHeight="1" spans="1:2">
      <c r="A642" s="339" t="s">
        <v>552</v>
      </c>
      <c r="B642" s="340"/>
    </row>
    <row r="643" customHeight="1" spans="1:2">
      <c r="A643" s="339" t="s">
        <v>553</v>
      </c>
      <c r="B643" s="340">
        <f>SUM(B644:B647)</f>
        <v>90</v>
      </c>
    </row>
    <row r="644" customHeight="1" spans="1:2">
      <c r="A644" s="339" t="s">
        <v>108</v>
      </c>
      <c r="B644" s="340">
        <v>89</v>
      </c>
    </row>
    <row r="645" customHeight="1" spans="1:2">
      <c r="A645" s="339" t="s">
        <v>109</v>
      </c>
      <c r="B645" s="341" t="s">
        <v>110</v>
      </c>
    </row>
    <row r="646" customHeight="1" spans="1:2">
      <c r="A646" s="339" t="s">
        <v>111</v>
      </c>
      <c r="B646" s="341" t="s">
        <v>110</v>
      </c>
    </row>
    <row r="647" customHeight="1" spans="1:2">
      <c r="A647" s="339" t="s">
        <v>554</v>
      </c>
      <c r="B647" s="340">
        <v>1</v>
      </c>
    </row>
    <row r="648" customHeight="1" spans="1:2">
      <c r="A648" s="339" t="s">
        <v>555</v>
      </c>
      <c r="B648" s="340">
        <f>SUM(B649:B650)</f>
        <v>7669</v>
      </c>
    </row>
    <row r="649" customHeight="1" spans="1:2">
      <c r="A649" s="339" t="s">
        <v>556</v>
      </c>
      <c r="B649" s="340"/>
    </row>
    <row r="650" customHeight="1" spans="1:2">
      <c r="A650" s="339" t="s">
        <v>557</v>
      </c>
      <c r="B650" s="340">
        <v>7669</v>
      </c>
    </row>
    <row r="651" customHeight="1" spans="1:2">
      <c r="A651" s="339" t="s">
        <v>558</v>
      </c>
      <c r="B651" s="340">
        <v>56</v>
      </c>
    </row>
    <row r="652" customHeight="1" spans="1:2">
      <c r="A652" s="339" t="s">
        <v>559</v>
      </c>
      <c r="B652" s="340"/>
    </row>
    <row r="653" customHeight="1" spans="1:2">
      <c r="A653" s="339" t="s">
        <v>560</v>
      </c>
      <c r="B653" s="340">
        <v>56</v>
      </c>
    </row>
    <row r="654" customHeight="1" spans="1:2">
      <c r="A654" s="339" t="s">
        <v>561</v>
      </c>
      <c r="B654" s="340">
        <f>SUM(B655:B656)</f>
        <v>2288</v>
      </c>
    </row>
    <row r="655" customHeight="1" spans="1:2">
      <c r="A655" s="339" t="s">
        <v>562</v>
      </c>
      <c r="B655" s="340"/>
    </row>
    <row r="656" customHeight="1" spans="1:2">
      <c r="A656" s="339" t="s">
        <v>563</v>
      </c>
      <c r="B656" s="340">
        <v>2288</v>
      </c>
    </row>
    <row r="657" customHeight="1" spans="1:2">
      <c r="A657" s="339" t="s">
        <v>564</v>
      </c>
      <c r="B657" s="340">
        <v>0</v>
      </c>
    </row>
    <row r="658" customHeight="1" spans="1:2">
      <c r="A658" s="339" t="s">
        <v>565</v>
      </c>
      <c r="B658" s="340"/>
    </row>
    <row r="659" customHeight="1" spans="1:2">
      <c r="A659" s="339" t="s">
        <v>566</v>
      </c>
      <c r="B659" s="340"/>
    </row>
    <row r="660" customHeight="1" spans="1:2">
      <c r="A660" s="339" t="s">
        <v>567</v>
      </c>
      <c r="B660" s="340">
        <f>SUM(B661:B662)</f>
        <v>147</v>
      </c>
    </row>
    <row r="661" customHeight="1" spans="1:2">
      <c r="A661" s="339" t="s">
        <v>568</v>
      </c>
      <c r="B661" s="340">
        <v>69</v>
      </c>
    </row>
    <row r="662" customHeight="1" spans="1:2">
      <c r="A662" s="339" t="s">
        <v>569</v>
      </c>
      <c r="B662" s="340">
        <v>78</v>
      </c>
    </row>
    <row r="663" customHeight="1" spans="1:2">
      <c r="A663" s="339" t="s">
        <v>570</v>
      </c>
      <c r="B663" s="340">
        <v>0</v>
      </c>
    </row>
    <row r="664" customHeight="1" spans="1:2">
      <c r="A664" s="339" t="s">
        <v>571</v>
      </c>
      <c r="B664" s="340"/>
    </row>
    <row r="665" customHeight="1" spans="1:2">
      <c r="A665" s="339" t="s">
        <v>572</v>
      </c>
      <c r="B665" s="340"/>
    </row>
    <row r="666" customHeight="1" spans="1:2">
      <c r="A666" s="339" t="s">
        <v>573</v>
      </c>
      <c r="B666" s="340"/>
    </row>
    <row r="667" customHeight="1" spans="1:2">
      <c r="A667" s="339" t="s">
        <v>574</v>
      </c>
      <c r="B667" s="340">
        <v>0</v>
      </c>
    </row>
    <row r="668" customHeight="1" spans="1:2">
      <c r="A668" s="339" t="s">
        <v>575</v>
      </c>
      <c r="B668" s="340"/>
    </row>
    <row r="669" customHeight="1" spans="1:2">
      <c r="A669" s="339" t="s">
        <v>576</v>
      </c>
      <c r="B669" s="340"/>
    </row>
    <row r="670" customHeight="1" spans="1:2">
      <c r="A670" s="339" t="s">
        <v>577</v>
      </c>
      <c r="B670" s="340"/>
    </row>
    <row r="671" customHeight="1" spans="1:2">
      <c r="A671" s="339" t="s">
        <v>578</v>
      </c>
      <c r="B671" s="340"/>
    </row>
    <row r="672" customHeight="1" spans="1:2">
      <c r="A672" s="339" t="s">
        <v>579</v>
      </c>
      <c r="B672" s="340">
        <v>2723</v>
      </c>
    </row>
    <row r="673" customHeight="1" spans="1:2">
      <c r="A673" s="339" t="s">
        <v>579</v>
      </c>
      <c r="B673" s="340">
        <v>2723</v>
      </c>
    </row>
    <row r="674" customHeight="1" spans="1:2">
      <c r="A674" s="337" t="s">
        <v>44</v>
      </c>
      <c r="B674" s="338">
        <f>B675+B680+B693+B697+B709+B712+B716+B726+B731+B737+B741+B744</f>
        <v>25186</v>
      </c>
    </row>
    <row r="675" customHeight="1" spans="1:2">
      <c r="A675" s="339" t="s">
        <v>580</v>
      </c>
      <c r="B675" s="340">
        <f>SUM(B676:B679)</f>
        <v>2972</v>
      </c>
    </row>
    <row r="676" customHeight="1" spans="1:2">
      <c r="A676" s="339" t="s">
        <v>108</v>
      </c>
      <c r="B676" s="340">
        <v>860</v>
      </c>
    </row>
    <row r="677" customHeight="1" spans="1:2">
      <c r="A677" s="339" t="s">
        <v>109</v>
      </c>
      <c r="B677" s="340">
        <v>1228</v>
      </c>
    </row>
    <row r="678" customHeight="1" spans="1:2">
      <c r="A678" s="339" t="s">
        <v>111</v>
      </c>
      <c r="B678" s="341" t="s">
        <v>110</v>
      </c>
    </row>
    <row r="679" customHeight="1" spans="1:2">
      <c r="A679" s="339" t="s">
        <v>581</v>
      </c>
      <c r="B679" s="340">
        <v>884</v>
      </c>
    </row>
    <row r="680" customHeight="1" spans="1:2">
      <c r="A680" s="339" t="s">
        <v>582</v>
      </c>
      <c r="B680" s="340">
        <f>SUM(B681:B692)</f>
        <v>146</v>
      </c>
    </row>
    <row r="681" customHeight="1" spans="1:2">
      <c r="A681" s="339" t="s">
        <v>583</v>
      </c>
      <c r="B681" s="340">
        <v>124</v>
      </c>
    </row>
    <row r="682" customHeight="1" spans="1:2">
      <c r="A682" s="339" t="s">
        <v>584</v>
      </c>
      <c r="B682" s="341" t="s">
        <v>110</v>
      </c>
    </row>
    <row r="683" customHeight="1" spans="1:2">
      <c r="A683" s="339" t="s">
        <v>585</v>
      </c>
      <c r="B683" s="341" t="s">
        <v>110</v>
      </c>
    </row>
    <row r="684" customHeight="1" spans="1:2">
      <c r="A684" s="339" t="s">
        <v>586</v>
      </c>
      <c r="B684" s="341" t="s">
        <v>110</v>
      </c>
    </row>
    <row r="685" customHeight="1" spans="1:2">
      <c r="A685" s="339" t="s">
        <v>587</v>
      </c>
      <c r="B685" s="341" t="s">
        <v>110</v>
      </c>
    </row>
    <row r="686" customHeight="1" spans="1:2">
      <c r="A686" s="339" t="s">
        <v>588</v>
      </c>
      <c r="B686" s="340">
        <v>12</v>
      </c>
    </row>
    <row r="687" customHeight="1" spans="1:2">
      <c r="A687" s="339" t="s">
        <v>589</v>
      </c>
      <c r="B687" s="341" t="s">
        <v>110</v>
      </c>
    </row>
    <row r="688" customHeight="1" spans="1:2">
      <c r="A688" s="339" t="s">
        <v>590</v>
      </c>
      <c r="B688" s="341" t="s">
        <v>110</v>
      </c>
    </row>
    <row r="689" customHeight="1" spans="1:2">
      <c r="A689" s="339" t="s">
        <v>591</v>
      </c>
      <c r="B689" s="341" t="s">
        <v>110</v>
      </c>
    </row>
    <row r="690" customHeight="1" spans="1:2">
      <c r="A690" s="339" t="s">
        <v>592</v>
      </c>
      <c r="B690" s="341" t="s">
        <v>110</v>
      </c>
    </row>
    <row r="691" customHeight="1" spans="1:2">
      <c r="A691" s="339" t="s">
        <v>593</v>
      </c>
      <c r="B691" s="341" t="s">
        <v>110</v>
      </c>
    </row>
    <row r="692" customHeight="1" spans="1:2">
      <c r="A692" s="339" t="s">
        <v>594</v>
      </c>
      <c r="B692" s="340">
        <v>10</v>
      </c>
    </row>
    <row r="693" customHeight="1" spans="1:2">
      <c r="A693" s="339" t="s">
        <v>595</v>
      </c>
      <c r="B693" s="340">
        <f>SUM(B694:B696)</f>
        <v>1871</v>
      </c>
    </row>
    <row r="694" customHeight="1" spans="1:2">
      <c r="A694" s="339" t="s">
        <v>596</v>
      </c>
      <c r="B694" s="340">
        <v>52</v>
      </c>
    </row>
    <row r="695" customHeight="1" spans="1:2">
      <c r="A695" s="339" t="s">
        <v>597</v>
      </c>
      <c r="B695" s="340">
        <v>1775</v>
      </c>
    </row>
    <row r="696" customHeight="1" spans="1:2">
      <c r="A696" s="339" t="s">
        <v>598</v>
      </c>
      <c r="B696" s="340">
        <v>44</v>
      </c>
    </row>
    <row r="697" customHeight="1" spans="1:2">
      <c r="A697" s="339" t="s">
        <v>599</v>
      </c>
      <c r="B697" s="340">
        <f>SUM(B698:B708)</f>
        <v>952</v>
      </c>
    </row>
    <row r="698" customHeight="1" spans="1:2">
      <c r="A698" s="339" t="s">
        <v>600</v>
      </c>
      <c r="B698" s="340">
        <v>309</v>
      </c>
    </row>
    <row r="699" customHeight="1" spans="1:2">
      <c r="A699" s="339" t="s">
        <v>601</v>
      </c>
      <c r="B699" s="340">
        <v>128</v>
      </c>
    </row>
    <row r="700" customHeight="1" spans="1:2">
      <c r="A700" s="339" t="s">
        <v>602</v>
      </c>
      <c r="B700" s="340">
        <v>463</v>
      </c>
    </row>
    <row r="701" customHeight="1" spans="1:2">
      <c r="A701" s="339" t="s">
        <v>603</v>
      </c>
      <c r="B701" s="341" t="s">
        <v>110</v>
      </c>
    </row>
    <row r="702" customHeight="1" spans="1:2">
      <c r="A702" s="339" t="s">
        <v>604</v>
      </c>
      <c r="B702" s="341" t="s">
        <v>110</v>
      </c>
    </row>
    <row r="703" customHeight="1" spans="1:2">
      <c r="A703" s="339" t="s">
        <v>605</v>
      </c>
      <c r="B703" s="341" t="s">
        <v>110</v>
      </c>
    </row>
    <row r="704" customHeight="1" spans="1:2">
      <c r="A704" s="339" t="s">
        <v>606</v>
      </c>
      <c r="B704" s="341" t="s">
        <v>110</v>
      </c>
    </row>
    <row r="705" customHeight="1" spans="1:2">
      <c r="A705" s="339" t="s">
        <v>607</v>
      </c>
      <c r="B705" s="340">
        <v>27</v>
      </c>
    </row>
    <row r="706" customHeight="1" spans="1:2">
      <c r="A706" s="339" t="s">
        <v>608</v>
      </c>
      <c r="B706" s="340">
        <v>25</v>
      </c>
    </row>
    <row r="707" customHeight="1" spans="1:2">
      <c r="A707" s="339" t="s">
        <v>609</v>
      </c>
      <c r="B707" s="341" t="s">
        <v>110</v>
      </c>
    </row>
    <row r="708" customHeight="1" spans="1:2">
      <c r="A708" s="339" t="s">
        <v>610</v>
      </c>
      <c r="B708" s="341" t="s">
        <v>110</v>
      </c>
    </row>
    <row r="709" customHeight="1" spans="1:2">
      <c r="A709" s="339" t="s">
        <v>611</v>
      </c>
      <c r="B709" s="340">
        <v>93</v>
      </c>
    </row>
    <row r="710" customHeight="1" spans="1:2">
      <c r="A710" s="339" t="s">
        <v>612</v>
      </c>
      <c r="B710" s="341" t="s">
        <v>110</v>
      </c>
    </row>
    <row r="711" customHeight="1" spans="1:2">
      <c r="A711" s="339" t="s">
        <v>613</v>
      </c>
      <c r="B711" s="340">
        <v>93</v>
      </c>
    </row>
    <row r="712" customHeight="1" spans="1:2">
      <c r="A712" s="339" t="s">
        <v>614</v>
      </c>
      <c r="B712" s="340">
        <f>SUM(B713:B715)</f>
        <v>2230</v>
      </c>
    </row>
    <row r="713" customHeight="1" spans="1:2">
      <c r="A713" s="339" t="s">
        <v>615</v>
      </c>
      <c r="B713" s="340">
        <v>936</v>
      </c>
    </row>
    <row r="714" customHeight="1" spans="1:2">
      <c r="A714" s="339" t="s">
        <v>616</v>
      </c>
      <c r="B714" s="340">
        <v>504</v>
      </c>
    </row>
    <row r="715" customHeight="1" spans="1:2">
      <c r="A715" s="339" t="s">
        <v>617</v>
      </c>
      <c r="B715" s="340">
        <v>790</v>
      </c>
    </row>
    <row r="716" customHeight="1" spans="1:2">
      <c r="A716" s="339" t="s">
        <v>618</v>
      </c>
      <c r="B716" s="340">
        <f>SUM(B717:B725)</f>
        <v>825</v>
      </c>
    </row>
    <row r="717" customHeight="1" spans="1:2">
      <c r="A717" s="339" t="s">
        <v>108</v>
      </c>
      <c r="B717" s="340">
        <v>697</v>
      </c>
    </row>
    <row r="718" customHeight="1" spans="1:2">
      <c r="A718" s="339" t="s">
        <v>109</v>
      </c>
      <c r="B718" s="341" t="s">
        <v>110</v>
      </c>
    </row>
    <row r="719" customHeight="1" spans="1:2">
      <c r="A719" s="339" t="s">
        <v>111</v>
      </c>
      <c r="B719" s="341" t="s">
        <v>110</v>
      </c>
    </row>
    <row r="720" customHeight="1" spans="1:2">
      <c r="A720" s="339" t="s">
        <v>619</v>
      </c>
      <c r="B720" s="340">
        <v>87</v>
      </c>
    </row>
    <row r="721" customHeight="1" spans="1:2">
      <c r="A721" s="339" t="s">
        <v>620</v>
      </c>
      <c r="B721" s="341" t="s">
        <v>110</v>
      </c>
    </row>
    <row r="722" customHeight="1" spans="1:2">
      <c r="A722" s="339" t="s">
        <v>621</v>
      </c>
      <c r="B722" s="341" t="s">
        <v>110</v>
      </c>
    </row>
    <row r="723" customHeight="1" spans="1:2">
      <c r="A723" s="339" t="s">
        <v>622</v>
      </c>
      <c r="B723" s="340">
        <v>41</v>
      </c>
    </row>
    <row r="724" customHeight="1" spans="1:2">
      <c r="A724" s="339" t="s">
        <v>118</v>
      </c>
      <c r="B724" s="341" t="s">
        <v>110</v>
      </c>
    </row>
    <row r="725" customHeight="1" spans="1:2">
      <c r="A725" s="339" t="s">
        <v>623</v>
      </c>
      <c r="B725" s="340"/>
    </row>
    <row r="726" customHeight="1" spans="1:2">
      <c r="A726" s="339" t="s">
        <v>624</v>
      </c>
      <c r="B726" s="340">
        <f>SUM(B727:B730)</f>
        <v>1812</v>
      </c>
    </row>
    <row r="727" customHeight="1" spans="1:2">
      <c r="A727" s="339" t="s">
        <v>625</v>
      </c>
      <c r="B727" s="340">
        <v>595</v>
      </c>
    </row>
    <row r="728" customHeight="1" spans="1:2">
      <c r="A728" s="339" t="s">
        <v>626</v>
      </c>
      <c r="B728" s="340">
        <v>1121</v>
      </c>
    </row>
    <row r="729" customHeight="1" spans="1:2">
      <c r="A729" s="339" t="s">
        <v>627</v>
      </c>
      <c r="B729" s="340">
        <v>96</v>
      </c>
    </row>
    <row r="730" customHeight="1" spans="1:2">
      <c r="A730" s="339" t="s">
        <v>628</v>
      </c>
      <c r="B730" s="340"/>
    </row>
    <row r="731" customHeight="1" spans="1:2">
      <c r="A731" s="339" t="s">
        <v>629</v>
      </c>
      <c r="B731" s="340">
        <f>SUM(B732:B736)</f>
        <v>1137</v>
      </c>
    </row>
    <row r="732" customHeight="1" spans="1:2">
      <c r="A732" s="339" t="s">
        <v>630</v>
      </c>
      <c r="B732" s="340"/>
    </row>
    <row r="733" customHeight="1" spans="1:2">
      <c r="A733" s="339" t="s">
        <v>631</v>
      </c>
      <c r="B733" s="340"/>
    </row>
    <row r="734" customHeight="1" spans="1:2">
      <c r="A734" s="339" t="s">
        <v>632</v>
      </c>
      <c r="B734" s="340">
        <v>125</v>
      </c>
    </row>
    <row r="735" customHeight="1" spans="1:2">
      <c r="A735" s="339" t="s">
        <v>633</v>
      </c>
      <c r="B735" s="340">
        <v>992</v>
      </c>
    </row>
    <row r="736" customHeight="1" spans="1:2">
      <c r="A736" s="339" t="s">
        <v>634</v>
      </c>
      <c r="B736" s="340">
        <v>20</v>
      </c>
    </row>
    <row r="737" customHeight="1" spans="1:2">
      <c r="A737" s="339" t="s">
        <v>635</v>
      </c>
      <c r="B737" s="340">
        <v>0</v>
      </c>
    </row>
    <row r="738" customHeight="1" spans="1:2">
      <c r="A738" s="339" t="s">
        <v>636</v>
      </c>
      <c r="B738" s="340"/>
    </row>
    <row r="739" customHeight="1" spans="1:2">
      <c r="A739" s="339" t="s">
        <v>637</v>
      </c>
      <c r="B739" s="340"/>
    </row>
    <row r="740" customHeight="1" spans="1:2">
      <c r="A740" s="339" t="s">
        <v>638</v>
      </c>
      <c r="B740" s="340"/>
    </row>
    <row r="741" customHeight="1" spans="1:2">
      <c r="A741" s="339" t="s">
        <v>639</v>
      </c>
      <c r="B741" s="340">
        <v>118</v>
      </c>
    </row>
    <row r="742" customHeight="1" spans="1:2">
      <c r="A742" s="339" t="s">
        <v>640</v>
      </c>
      <c r="B742" s="340">
        <v>118</v>
      </c>
    </row>
    <row r="743" customHeight="1" spans="1:2">
      <c r="A743" s="339" t="s">
        <v>641</v>
      </c>
      <c r="B743" s="340"/>
    </row>
    <row r="744" customHeight="1" spans="1:2">
      <c r="A744" s="339" t="s">
        <v>642</v>
      </c>
      <c r="B744" s="340">
        <v>13030</v>
      </c>
    </row>
    <row r="745" customHeight="1" spans="1:2">
      <c r="A745" s="339" t="s">
        <v>642</v>
      </c>
      <c r="B745" s="340">
        <v>13030</v>
      </c>
    </row>
    <row r="746" customHeight="1" spans="1:2">
      <c r="A746" s="337" t="s">
        <v>45</v>
      </c>
      <c r="B746" s="342">
        <f>B747+B756+B760+B768+B774+B780+B786+B789+B792+B794+B796+B802+B804+B806+B821</f>
        <v>1083</v>
      </c>
    </row>
    <row r="747" customHeight="1" spans="1:2">
      <c r="A747" s="339" t="s">
        <v>643</v>
      </c>
      <c r="B747" s="340">
        <f>SUM(B748:B755)</f>
        <v>481</v>
      </c>
    </row>
    <row r="748" customHeight="1" spans="1:2">
      <c r="A748" s="339" t="s">
        <v>108</v>
      </c>
      <c r="B748" s="340">
        <v>441</v>
      </c>
    </row>
    <row r="749" customHeight="1" spans="1:2">
      <c r="A749" s="339" t="s">
        <v>109</v>
      </c>
      <c r="B749" s="341" t="s">
        <v>110</v>
      </c>
    </row>
    <row r="750" customHeight="1" spans="1:2">
      <c r="A750" s="339" t="s">
        <v>111</v>
      </c>
      <c r="B750" s="341" t="s">
        <v>110</v>
      </c>
    </row>
    <row r="751" customHeight="1" spans="1:2">
      <c r="A751" s="339" t="s">
        <v>644</v>
      </c>
      <c r="B751" s="340">
        <v>15</v>
      </c>
    </row>
    <row r="752" customHeight="1" spans="1:2">
      <c r="A752" s="339" t="s">
        <v>645</v>
      </c>
      <c r="B752" s="341" t="s">
        <v>110</v>
      </c>
    </row>
    <row r="753" customHeight="1" spans="1:2">
      <c r="A753" s="339" t="s">
        <v>646</v>
      </c>
      <c r="B753" s="341" t="s">
        <v>110</v>
      </c>
    </row>
    <row r="754" customHeight="1" spans="1:2">
      <c r="A754" s="339" t="s">
        <v>647</v>
      </c>
      <c r="B754" s="341" t="s">
        <v>110</v>
      </c>
    </row>
    <row r="755" customHeight="1" spans="1:2">
      <c r="A755" s="339" t="s">
        <v>648</v>
      </c>
      <c r="B755" s="340">
        <v>25</v>
      </c>
    </row>
    <row r="756" customHeight="1" spans="1:2">
      <c r="A756" s="339" t="s">
        <v>649</v>
      </c>
      <c r="B756" s="341">
        <f>SUM(B757:B759)</f>
        <v>0</v>
      </c>
    </row>
    <row r="757" customHeight="1" spans="1:2">
      <c r="A757" s="339" t="s">
        <v>650</v>
      </c>
      <c r="B757" s="341" t="s">
        <v>110</v>
      </c>
    </row>
    <row r="758" customHeight="1" spans="1:2">
      <c r="A758" s="339" t="s">
        <v>651</v>
      </c>
      <c r="B758" s="341" t="s">
        <v>110</v>
      </c>
    </row>
    <row r="759" customHeight="1" spans="1:2">
      <c r="A759" s="339" t="s">
        <v>652</v>
      </c>
      <c r="B759" s="341" t="s">
        <v>110</v>
      </c>
    </row>
    <row r="760" customHeight="1" spans="1:2">
      <c r="A760" s="339" t="s">
        <v>653</v>
      </c>
      <c r="B760" s="340">
        <f>SUM(B761:B767)</f>
        <v>240</v>
      </c>
    </row>
    <row r="761" customHeight="1" spans="1:2">
      <c r="A761" s="339" t="s">
        <v>654</v>
      </c>
      <c r="B761" s="340">
        <v>25</v>
      </c>
    </row>
    <row r="762" customHeight="1" spans="1:2">
      <c r="A762" s="339" t="s">
        <v>655</v>
      </c>
      <c r="B762" s="340">
        <v>10</v>
      </c>
    </row>
    <row r="763" customHeight="1" spans="1:2">
      <c r="A763" s="339" t="s">
        <v>656</v>
      </c>
      <c r="B763" s="340">
        <v>5</v>
      </c>
    </row>
    <row r="764" customHeight="1" spans="1:2">
      <c r="A764" s="339" t="s">
        <v>657</v>
      </c>
      <c r="B764" s="341" t="s">
        <v>110</v>
      </c>
    </row>
    <row r="765" customHeight="1" spans="1:2">
      <c r="A765" s="339" t="s">
        <v>658</v>
      </c>
      <c r="B765" s="341" t="s">
        <v>110</v>
      </c>
    </row>
    <row r="766" customHeight="1" spans="1:2">
      <c r="A766" s="339" t="s">
        <v>659</v>
      </c>
      <c r="B766" s="341" t="s">
        <v>110</v>
      </c>
    </row>
    <row r="767" customHeight="1" spans="1:2">
      <c r="A767" s="339" t="s">
        <v>660</v>
      </c>
      <c r="B767" s="340">
        <v>200</v>
      </c>
    </row>
    <row r="768" customHeight="1" spans="1:2">
      <c r="A768" s="339" t="s">
        <v>661</v>
      </c>
      <c r="B768" s="341">
        <f>SUM(B769:B773)</f>
        <v>7</v>
      </c>
    </row>
    <row r="769" customHeight="1" spans="1:2">
      <c r="A769" s="339" t="s">
        <v>662</v>
      </c>
      <c r="B769" s="341" t="s">
        <v>110</v>
      </c>
    </row>
    <row r="770" customHeight="1" spans="1:2">
      <c r="A770" s="339" t="s">
        <v>663</v>
      </c>
      <c r="B770" s="340">
        <v>7</v>
      </c>
    </row>
    <row r="771" customHeight="1" spans="1:2">
      <c r="A771" s="339" t="s">
        <v>664</v>
      </c>
      <c r="B771" s="341" t="s">
        <v>110</v>
      </c>
    </row>
    <row r="772" customHeight="1" spans="1:2">
      <c r="A772" s="339" t="s">
        <v>665</v>
      </c>
      <c r="B772" s="341" t="s">
        <v>110</v>
      </c>
    </row>
    <row r="773" customHeight="1" spans="1:2">
      <c r="A773" s="339" t="s">
        <v>666</v>
      </c>
      <c r="B773" s="341" t="s">
        <v>110</v>
      </c>
    </row>
    <row r="774" customHeight="1" spans="1:2">
      <c r="A774" s="339" t="s">
        <v>667</v>
      </c>
      <c r="B774" s="340">
        <v>0</v>
      </c>
    </row>
    <row r="775" customHeight="1" spans="1:2">
      <c r="A775" s="339" t="s">
        <v>668</v>
      </c>
      <c r="B775" s="341" t="s">
        <v>110</v>
      </c>
    </row>
    <row r="776" customHeight="1" spans="1:2">
      <c r="A776" s="339" t="s">
        <v>669</v>
      </c>
      <c r="B776" s="341" t="s">
        <v>110</v>
      </c>
    </row>
    <row r="777" customHeight="1" spans="1:2">
      <c r="A777" s="339" t="s">
        <v>670</v>
      </c>
      <c r="B777" s="341" t="s">
        <v>110</v>
      </c>
    </row>
    <row r="778" customHeight="1" spans="1:2">
      <c r="A778" s="339" t="s">
        <v>671</v>
      </c>
      <c r="B778" s="341" t="s">
        <v>110</v>
      </c>
    </row>
    <row r="779" customHeight="1" spans="1:2">
      <c r="A779" s="339" t="s">
        <v>672</v>
      </c>
      <c r="B779" s="341" t="s">
        <v>110</v>
      </c>
    </row>
    <row r="780" customHeight="1" spans="1:2">
      <c r="A780" s="339" t="s">
        <v>673</v>
      </c>
      <c r="B780" s="340">
        <v>0</v>
      </c>
    </row>
    <row r="781" customHeight="1" spans="1:2">
      <c r="A781" s="339" t="s">
        <v>674</v>
      </c>
      <c r="B781" s="341" t="s">
        <v>110</v>
      </c>
    </row>
    <row r="782" customHeight="1" spans="1:2">
      <c r="A782" s="339" t="s">
        <v>675</v>
      </c>
      <c r="B782" s="341" t="s">
        <v>110</v>
      </c>
    </row>
    <row r="783" customHeight="1" spans="1:2">
      <c r="A783" s="339" t="s">
        <v>676</v>
      </c>
      <c r="B783" s="341" t="s">
        <v>110</v>
      </c>
    </row>
    <row r="784" customHeight="1" spans="1:2">
      <c r="A784" s="339" t="s">
        <v>677</v>
      </c>
      <c r="B784" s="341" t="s">
        <v>110</v>
      </c>
    </row>
    <row r="785" customHeight="1" spans="1:2">
      <c r="A785" s="339" t="s">
        <v>678</v>
      </c>
      <c r="B785" s="341" t="s">
        <v>110</v>
      </c>
    </row>
    <row r="786" customHeight="1" spans="1:2">
      <c r="A786" s="339" t="s">
        <v>679</v>
      </c>
      <c r="B786" s="340">
        <v>0</v>
      </c>
    </row>
    <row r="787" customHeight="1" spans="1:2">
      <c r="A787" s="339" t="s">
        <v>680</v>
      </c>
      <c r="B787" s="340"/>
    </row>
    <row r="788" customHeight="1" spans="1:2">
      <c r="A788" s="339" t="s">
        <v>681</v>
      </c>
      <c r="B788" s="340"/>
    </row>
    <row r="789" customHeight="1" spans="1:2">
      <c r="A789" s="339" t="s">
        <v>682</v>
      </c>
      <c r="B789" s="340">
        <v>0</v>
      </c>
    </row>
    <row r="790" customHeight="1" spans="1:2">
      <c r="A790" s="339" t="s">
        <v>683</v>
      </c>
      <c r="B790" s="340"/>
    </row>
    <row r="791" customHeight="1" spans="1:2">
      <c r="A791" s="339" t="s">
        <v>684</v>
      </c>
      <c r="B791" s="340"/>
    </row>
    <row r="792" customHeight="1" spans="1:2">
      <c r="A792" s="339" t="s">
        <v>685</v>
      </c>
      <c r="B792" s="340">
        <v>0</v>
      </c>
    </row>
    <row r="793" customHeight="1" spans="1:2">
      <c r="A793" s="339" t="s">
        <v>685</v>
      </c>
      <c r="B793" s="340"/>
    </row>
    <row r="794" customHeight="1" spans="1:2">
      <c r="A794" s="339" t="s">
        <v>686</v>
      </c>
      <c r="B794" s="340">
        <v>0</v>
      </c>
    </row>
    <row r="795" customHeight="1" spans="1:2">
      <c r="A795" s="339" t="s">
        <v>686</v>
      </c>
      <c r="B795" s="340"/>
    </row>
    <row r="796" customHeight="1" spans="1:2">
      <c r="A796" s="339" t="s">
        <v>687</v>
      </c>
      <c r="B796" s="340">
        <f>SUM(B797:B801)</f>
        <v>30</v>
      </c>
    </row>
    <row r="797" customHeight="1" spans="1:2">
      <c r="A797" s="339" t="s">
        <v>688</v>
      </c>
      <c r="B797" s="340">
        <v>4</v>
      </c>
    </row>
    <row r="798" customHeight="1" spans="1:2">
      <c r="A798" s="339" t="s">
        <v>689</v>
      </c>
      <c r="B798" s="340">
        <v>20</v>
      </c>
    </row>
    <row r="799" customHeight="1" spans="1:2">
      <c r="A799" s="339" t="s">
        <v>690</v>
      </c>
      <c r="B799" s="340"/>
    </row>
    <row r="800" customHeight="1" spans="1:2">
      <c r="A800" s="339" t="s">
        <v>691</v>
      </c>
      <c r="B800" s="340"/>
    </row>
    <row r="801" customHeight="1" spans="1:2">
      <c r="A801" s="339" t="s">
        <v>692</v>
      </c>
      <c r="B801" s="340">
        <v>6</v>
      </c>
    </row>
    <row r="802" customHeight="1" spans="1:2">
      <c r="A802" s="339" t="s">
        <v>693</v>
      </c>
      <c r="B802" s="340">
        <v>0</v>
      </c>
    </row>
    <row r="803" customHeight="1" spans="1:2">
      <c r="A803" s="339" t="s">
        <v>693</v>
      </c>
      <c r="B803" s="340"/>
    </row>
    <row r="804" customHeight="1" spans="1:2">
      <c r="A804" s="339" t="s">
        <v>694</v>
      </c>
      <c r="B804" s="340">
        <v>0</v>
      </c>
    </row>
    <row r="805" customHeight="1" spans="1:2">
      <c r="A805" s="339" t="s">
        <v>694</v>
      </c>
      <c r="B805" s="340"/>
    </row>
    <row r="806" customHeight="1" spans="1:2">
      <c r="A806" s="339" t="s">
        <v>695</v>
      </c>
      <c r="B806" s="340">
        <f>SUM(B807:B820)</f>
        <v>116</v>
      </c>
    </row>
    <row r="807" customHeight="1" spans="1:2">
      <c r="A807" s="339" t="s">
        <v>108</v>
      </c>
      <c r="B807" s="340"/>
    </row>
    <row r="808" customHeight="1" spans="1:2">
      <c r="A808" s="339" t="s">
        <v>109</v>
      </c>
      <c r="B808" s="340"/>
    </row>
    <row r="809" customHeight="1" spans="1:2">
      <c r="A809" s="339" t="s">
        <v>111</v>
      </c>
      <c r="B809" s="340"/>
    </row>
    <row r="810" customHeight="1" spans="1:2">
      <c r="A810" s="339" t="s">
        <v>696</v>
      </c>
      <c r="B810" s="340"/>
    </row>
    <row r="811" customHeight="1" spans="1:2">
      <c r="A811" s="339" t="s">
        <v>697</v>
      </c>
      <c r="B811" s="340"/>
    </row>
    <row r="812" customHeight="1" spans="1:2">
      <c r="A812" s="339" t="s">
        <v>698</v>
      </c>
      <c r="B812" s="340"/>
    </row>
    <row r="813" customHeight="1" spans="1:2">
      <c r="A813" s="339" t="s">
        <v>699</v>
      </c>
      <c r="B813" s="340"/>
    </row>
    <row r="814" customHeight="1" spans="1:2">
      <c r="A814" s="339" t="s">
        <v>700</v>
      </c>
      <c r="B814" s="340"/>
    </row>
    <row r="815" customHeight="1" spans="1:2">
      <c r="A815" s="339" t="s">
        <v>701</v>
      </c>
      <c r="B815" s="340"/>
    </row>
    <row r="816" customHeight="1" spans="1:2">
      <c r="A816" s="339" t="s">
        <v>702</v>
      </c>
      <c r="B816" s="340"/>
    </row>
    <row r="817" customHeight="1" spans="1:2">
      <c r="A817" s="339" t="s">
        <v>152</v>
      </c>
      <c r="B817" s="340"/>
    </row>
    <row r="818" customHeight="1" spans="1:2">
      <c r="A818" s="339" t="s">
        <v>703</v>
      </c>
      <c r="B818" s="340"/>
    </row>
    <row r="819" customHeight="1" spans="1:2">
      <c r="A819" s="339" t="s">
        <v>118</v>
      </c>
      <c r="B819" s="340"/>
    </row>
    <row r="820" customHeight="1" spans="1:2">
      <c r="A820" s="339" t="s">
        <v>704</v>
      </c>
      <c r="B820" s="340">
        <v>116</v>
      </c>
    </row>
    <row r="821" customHeight="1" spans="1:2">
      <c r="A821" s="339" t="s">
        <v>705</v>
      </c>
      <c r="B821" s="340">
        <v>209</v>
      </c>
    </row>
    <row r="822" customHeight="1" spans="1:2">
      <c r="A822" s="339" t="s">
        <v>705</v>
      </c>
      <c r="B822" s="340">
        <v>209</v>
      </c>
    </row>
    <row r="823" customHeight="1" spans="1:2">
      <c r="A823" s="337" t="s">
        <v>46</v>
      </c>
      <c r="B823" s="338">
        <f>B824+B836+B838+B841+B845</f>
        <v>7178</v>
      </c>
    </row>
    <row r="824" customHeight="1" spans="1:2">
      <c r="A824" s="339" t="s">
        <v>706</v>
      </c>
      <c r="B824" s="340">
        <f>SUM(B825:B835)</f>
        <v>2605</v>
      </c>
    </row>
    <row r="825" customHeight="1" spans="1:2">
      <c r="A825" s="339" t="s">
        <v>707</v>
      </c>
      <c r="B825" s="340">
        <v>1900</v>
      </c>
    </row>
    <row r="826" customHeight="1" spans="1:2">
      <c r="A826" s="339" t="s">
        <v>708</v>
      </c>
      <c r="B826" s="341" t="s">
        <v>110</v>
      </c>
    </row>
    <row r="827" customHeight="1" spans="1:2">
      <c r="A827" s="339" t="s">
        <v>709</v>
      </c>
      <c r="B827" s="341" t="s">
        <v>110</v>
      </c>
    </row>
    <row r="828" customHeight="1" spans="1:2">
      <c r="A828" s="339" t="s">
        <v>710</v>
      </c>
      <c r="B828" s="340">
        <v>405</v>
      </c>
    </row>
    <row r="829" customHeight="1" spans="1:2">
      <c r="A829" s="339" t="s">
        <v>711</v>
      </c>
      <c r="B829" s="341" t="s">
        <v>110</v>
      </c>
    </row>
    <row r="830" customHeight="1" spans="1:2">
      <c r="A830" s="339" t="s">
        <v>712</v>
      </c>
      <c r="B830" s="341" t="s">
        <v>110</v>
      </c>
    </row>
    <row r="831" customHeight="1" spans="1:2">
      <c r="A831" s="339" t="s">
        <v>713</v>
      </c>
      <c r="B831" s="341" t="s">
        <v>110</v>
      </c>
    </row>
    <row r="832" customHeight="1" spans="1:2">
      <c r="A832" s="339" t="s">
        <v>714</v>
      </c>
      <c r="B832" s="341" t="s">
        <v>110</v>
      </c>
    </row>
    <row r="833" customHeight="1" spans="1:2">
      <c r="A833" s="339" t="s">
        <v>715</v>
      </c>
      <c r="B833" s="341" t="s">
        <v>110</v>
      </c>
    </row>
    <row r="834" customHeight="1" spans="1:2">
      <c r="A834" s="339" t="s">
        <v>716</v>
      </c>
      <c r="B834" s="341" t="s">
        <v>110</v>
      </c>
    </row>
    <row r="835" customHeight="1" spans="1:2">
      <c r="A835" s="339" t="s">
        <v>717</v>
      </c>
      <c r="B835" s="340">
        <v>300</v>
      </c>
    </row>
    <row r="836" customHeight="1" spans="1:2">
      <c r="A836" s="339" t="s">
        <v>718</v>
      </c>
      <c r="B836" s="340">
        <f>B837</f>
        <v>250</v>
      </c>
    </row>
    <row r="837" customHeight="1" spans="1:2">
      <c r="A837" s="339" t="s">
        <v>718</v>
      </c>
      <c r="B837" s="340">
        <v>250</v>
      </c>
    </row>
    <row r="838" customHeight="1" spans="1:2">
      <c r="A838" s="339" t="s">
        <v>719</v>
      </c>
      <c r="B838" s="340">
        <f>SUM(B839:B840)</f>
        <v>1970</v>
      </c>
    </row>
    <row r="839" customHeight="1" spans="1:2">
      <c r="A839" s="339" t="s">
        <v>720</v>
      </c>
      <c r="B839" s="340"/>
    </row>
    <row r="840" customHeight="1" spans="1:2">
      <c r="A840" s="339" t="s">
        <v>721</v>
      </c>
      <c r="B840" s="340">
        <v>1970</v>
      </c>
    </row>
    <row r="841" customHeight="1" spans="1:2">
      <c r="A841" s="339" t="s">
        <v>722</v>
      </c>
      <c r="B841" s="340">
        <f>B842</f>
        <v>930</v>
      </c>
    </row>
    <row r="842" customHeight="1" spans="1:2">
      <c r="A842" s="339" t="s">
        <v>722</v>
      </c>
      <c r="B842" s="340">
        <v>930</v>
      </c>
    </row>
    <row r="843" customHeight="1" spans="1:2">
      <c r="A843" s="339" t="s">
        <v>723</v>
      </c>
      <c r="B843" s="340">
        <v>0</v>
      </c>
    </row>
    <row r="844" customHeight="1" spans="1:2">
      <c r="A844" s="339" t="s">
        <v>723</v>
      </c>
      <c r="B844" s="340"/>
    </row>
    <row r="845" customHeight="1" spans="1:2">
      <c r="A845" s="339" t="s">
        <v>724</v>
      </c>
      <c r="B845" s="340">
        <f>B846</f>
        <v>1423</v>
      </c>
    </row>
    <row r="846" customHeight="1" spans="1:2">
      <c r="A846" s="339" t="s">
        <v>724</v>
      </c>
      <c r="B846" s="340">
        <v>1423</v>
      </c>
    </row>
    <row r="847" customHeight="1" spans="1:2">
      <c r="A847" s="337" t="s">
        <v>47</v>
      </c>
      <c r="B847" s="338">
        <f>B848+B874+B902+B929+B940+B951+B957+B964+B971+B975</f>
        <v>32020</v>
      </c>
    </row>
    <row r="848" customHeight="1" spans="1:2">
      <c r="A848" s="339" t="s">
        <v>725</v>
      </c>
      <c r="B848" s="340">
        <f>SUM(B849:B873)</f>
        <v>7366</v>
      </c>
    </row>
    <row r="849" customHeight="1" spans="1:2">
      <c r="A849" s="339" t="s">
        <v>707</v>
      </c>
      <c r="B849" s="340">
        <v>2100</v>
      </c>
    </row>
    <row r="850" customHeight="1" spans="1:2">
      <c r="A850" s="339" t="s">
        <v>708</v>
      </c>
      <c r="B850" s="341" t="s">
        <v>110</v>
      </c>
    </row>
    <row r="851" customHeight="1" spans="1:2">
      <c r="A851" s="339" t="s">
        <v>709</v>
      </c>
      <c r="B851" s="341" t="s">
        <v>110</v>
      </c>
    </row>
    <row r="852" customHeight="1" spans="1:2">
      <c r="A852" s="339" t="s">
        <v>726</v>
      </c>
      <c r="B852" s="340">
        <v>282</v>
      </c>
    </row>
    <row r="853" customHeight="1" spans="1:2">
      <c r="A853" s="339" t="s">
        <v>727</v>
      </c>
      <c r="B853" s="341" t="s">
        <v>110</v>
      </c>
    </row>
    <row r="854" customHeight="1" spans="1:2">
      <c r="A854" s="339" t="s">
        <v>728</v>
      </c>
      <c r="B854" s="340">
        <v>330</v>
      </c>
    </row>
    <row r="855" customHeight="1" spans="1:2">
      <c r="A855" s="339" t="s">
        <v>729</v>
      </c>
      <c r="B855" s="340"/>
    </row>
    <row r="856" customHeight="1" spans="1:2">
      <c r="A856" s="339" t="s">
        <v>730</v>
      </c>
      <c r="B856" s="341" t="s">
        <v>110</v>
      </c>
    </row>
    <row r="857" customHeight="1" spans="1:2">
      <c r="A857" s="339" t="s">
        <v>731</v>
      </c>
      <c r="B857" s="340">
        <v>20</v>
      </c>
    </row>
    <row r="858" customHeight="1" spans="1:2">
      <c r="A858" s="339" t="s">
        <v>732</v>
      </c>
      <c r="B858" s="341" t="s">
        <v>110</v>
      </c>
    </row>
    <row r="859" customHeight="1" spans="1:2">
      <c r="A859" s="339" t="s">
        <v>733</v>
      </c>
      <c r="B859" s="341" t="s">
        <v>110</v>
      </c>
    </row>
    <row r="860" customHeight="1" spans="1:2">
      <c r="A860" s="339" t="s">
        <v>734</v>
      </c>
      <c r="B860" s="340">
        <v>10</v>
      </c>
    </row>
    <row r="861" customHeight="1" spans="1:2">
      <c r="A861" s="339" t="s">
        <v>735</v>
      </c>
      <c r="B861" s="341" t="s">
        <v>110</v>
      </c>
    </row>
    <row r="862" customHeight="1" spans="1:2">
      <c r="A862" s="339" t="s">
        <v>736</v>
      </c>
      <c r="B862" s="341" t="s">
        <v>110</v>
      </c>
    </row>
    <row r="863" customHeight="1" spans="1:2">
      <c r="A863" s="339" t="s">
        <v>737</v>
      </c>
      <c r="B863" s="341" t="s">
        <v>110</v>
      </c>
    </row>
    <row r="864" customHeight="1" spans="1:2">
      <c r="A864" s="339" t="s">
        <v>738</v>
      </c>
      <c r="B864" s="340"/>
    </row>
    <row r="865" customHeight="1" spans="1:2">
      <c r="A865" s="339" t="s">
        <v>739</v>
      </c>
      <c r="B865" s="341" t="s">
        <v>110</v>
      </c>
    </row>
    <row r="866" customHeight="1" spans="1:2">
      <c r="A866" s="339" t="s">
        <v>740</v>
      </c>
      <c r="B866" s="341" t="s">
        <v>110</v>
      </c>
    </row>
    <row r="867" customHeight="1" spans="1:2">
      <c r="A867" s="339" t="s">
        <v>741</v>
      </c>
      <c r="B867" s="340">
        <v>7</v>
      </c>
    </row>
    <row r="868" customHeight="1" spans="1:2">
      <c r="A868" s="339" t="s">
        <v>742</v>
      </c>
      <c r="B868" s="341" t="s">
        <v>110</v>
      </c>
    </row>
    <row r="869" customHeight="1" spans="1:2">
      <c r="A869" s="339" t="s">
        <v>743</v>
      </c>
      <c r="B869" s="341" t="s">
        <v>110</v>
      </c>
    </row>
    <row r="870" customHeight="1" spans="1:2">
      <c r="A870" s="339" t="s">
        <v>744</v>
      </c>
      <c r="B870" s="340">
        <v>115</v>
      </c>
    </row>
    <row r="871" customHeight="1" spans="1:2">
      <c r="A871" s="339" t="s">
        <v>745</v>
      </c>
      <c r="B871" s="341" t="s">
        <v>110</v>
      </c>
    </row>
    <row r="872" customHeight="1" spans="1:2">
      <c r="A872" s="339" t="s">
        <v>746</v>
      </c>
      <c r="B872" s="340">
        <v>5</v>
      </c>
    </row>
    <row r="873" customHeight="1" spans="1:2">
      <c r="A873" s="339" t="s">
        <v>747</v>
      </c>
      <c r="B873" s="340">
        <v>4497</v>
      </c>
    </row>
    <row r="874" customHeight="1" spans="1:2">
      <c r="A874" s="339" t="s">
        <v>748</v>
      </c>
      <c r="B874" s="340">
        <f>SUM(B875:B901)</f>
        <v>508</v>
      </c>
    </row>
    <row r="875" customHeight="1" spans="1:2">
      <c r="A875" s="339" t="s">
        <v>707</v>
      </c>
      <c r="B875" s="340">
        <v>347</v>
      </c>
    </row>
    <row r="876" customHeight="1" spans="1:2">
      <c r="A876" s="339" t="s">
        <v>708</v>
      </c>
      <c r="B876" s="341" t="s">
        <v>110</v>
      </c>
    </row>
    <row r="877" customHeight="1" spans="1:2">
      <c r="A877" s="339" t="s">
        <v>709</v>
      </c>
      <c r="B877" s="341" t="s">
        <v>110</v>
      </c>
    </row>
    <row r="878" customHeight="1" spans="1:2">
      <c r="A878" s="339" t="s">
        <v>749</v>
      </c>
      <c r="B878" s="341" t="s">
        <v>110</v>
      </c>
    </row>
    <row r="879" customHeight="1" spans="1:2">
      <c r="A879" s="339" t="s">
        <v>750</v>
      </c>
      <c r="B879" s="341" t="s">
        <v>110</v>
      </c>
    </row>
    <row r="880" customHeight="1" spans="1:2">
      <c r="A880" s="339" t="s">
        <v>751</v>
      </c>
      <c r="B880" s="341" t="s">
        <v>110</v>
      </c>
    </row>
    <row r="881" customHeight="1" spans="1:2">
      <c r="A881" s="339" t="s">
        <v>752</v>
      </c>
      <c r="B881" s="341" t="s">
        <v>110</v>
      </c>
    </row>
    <row r="882" customHeight="1" spans="1:2">
      <c r="A882" s="339" t="s">
        <v>753</v>
      </c>
      <c r="B882" s="341" t="s">
        <v>110</v>
      </c>
    </row>
    <row r="883" customHeight="1" spans="1:2">
      <c r="A883" s="339" t="s">
        <v>754</v>
      </c>
      <c r="B883" s="340"/>
    </row>
    <row r="884" customHeight="1" spans="1:2">
      <c r="A884" s="339" t="s">
        <v>755</v>
      </c>
      <c r="B884" s="341" t="s">
        <v>110</v>
      </c>
    </row>
    <row r="885" customHeight="1" spans="1:2">
      <c r="A885" s="339" t="s">
        <v>756</v>
      </c>
      <c r="B885" s="341" t="s">
        <v>110</v>
      </c>
    </row>
    <row r="886" customHeight="1" spans="1:2">
      <c r="A886" s="339" t="s">
        <v>757</v>
      </c>
      <c r="B886" s="341" t="s">
        <v>110</v>
      </c>
    </row>
    <row r="887" customHeight="1" spans="1:2">
      <c r="A887" s="339" t="s">
        <v>758</v>
      </c>
      <c r="B887" s="341" t="s">
        <v>110</v>
      </c>
    </row>
    <row r="888" customHeight="1" spans="1:2">
      <c r="A888" s="339" t="s">
        <v>759</v>
      </c>
      <c r="B888" s="341" t="s">
        <v>110</v>
      </c>
    </row>
    <row r="889" customHeight="1" spans="1:2">
      <c r="A889" s="339" t="s">
        <v>760</v>
      </c>
      <c r="B889" s="341" t="s">
        <v>110</v>
      </c>
    </row>
    <row r="890" customHeight="1" spans="1:2">
      <c r="A890" s="339" t="s">
        <v>761</v>
      </c>
      <c r="B890" s="341" t="s">
        <v>110</v>
      </c>
    </row>
    <row r="891" customHeight="1" spans="1:2">
      <c r="A891" s="339" t="s">
        <v>762</v>
      </c>
      <c r="B891" s="341" t="s">
        <v>110</v>
      </c>
    </row>
    <row r="892" customHeight="1" spans="1:2">
      <c r="A892" s="339" t="s">
        <v>763</v>
      </c>
      <c r="B892" s="341" t="s">
        <v>110</v>
      </c>
    </row>
    <row r="893" customHeight="1" spans="1:2">
      <c r="A893" s="339" t="s">
        <v>764</v>
      </c>
      <c r="B893" s="341" t="s">
        <v>110</v>
      </c>
    </row>
    <row r="894" customHeight="1" spans="1:2">
      <c r="A894" s="339" t="s">
        <v>765</v>
      </c>
      <c r="B894" s="340">
        <v>31</v>
      </c>
    </row>
    <row r="895" customHeight="1" spans="1:2">
      <c r="A895" s="339" t="s">
        <v>766</v>
      </c>
      <c r="B895" s="341" t="s">
        <v>110</v>
      </c>
    </row>
    <row r="896" customHeight="1" spans="1:2">
      <c r="A896" s="339" t="s">
        <v>767</v>
      </c>
      <c r="B896" s="341" t="s">
        <v>110</v>
      </c>
    </row>
    <row r="897" customHeight="1" spans="1:2">
      <c r="A897" s="339" t="s">
        <v>768</v>
      </c>
      <c r="B897" s="341" t="s">
        <v>110</v>
      </c>
    </row>
    <row r="898" customHeight="1" spans="1:2">
      <c r="A898" s="339" t="s">
        <v>769</v>
      </c>
      <c r="B898" s="341" t="s">
        <v>110</v>
      </c>
    </row>
    <row r="899" customHeight="1" spans="1:2">
      <c r="A899" s="339" t="s">
        <v>770</v>
      </c>
      <c r="B899" s="341" t="s">
        <v>110</v>
      </c>
    </row>
    <row r="900" customHeight="1" spans="1:2">
      <c r="A900" s="339" t="s">
        <v>771</v>
      </c>
      <c r="B900" s="340">
        <v>15</v>
      </c>
    </row>
    <row r="901" customHeight="1" spans="1:2">
      <c r="A901" s="339" t="s">
        <v>772</v>
      </c>
      <c r="B901" s="340">
        <v>115</v>
      </c>
    </row>
    <row r="902" customHeight="1" spans="1:2">
      <c r="A902" s="339" t="s">
        <v>773</v>
      </c>
      <c r="B902" s="340">
        <f>SUM(B903:B928)</f>
        <v>1114</v>
      </c>
    </row>
    <row r="903" customHeight="1" spans="1:2">
      <c r="A903" s="339" t="s">
        <v>707</v>
      </c>
      <c r="B903" s="340">
        <v>485</v>
      </c>
    </row>
    <row r="904" customHeight="1" spans="1:2">
      <c r="A904" s="339" t="s">
        <v>708</v>
      </c>
      <c r="B904" s="340">
        <v>3</v>
      </c>
    </row>
    <row r="905" customHeight="1" spans="1:2">
      <c r="A905" s="339" t="s">
        <v>709</v>
      </c>
      <c r="B905" s="340"/>
    </row>
    <row r="906" customHeight="1" spans="1:2">
      <c r="A906" s="339" t="s">
        <v>774</v>
      </c>
      <c r="B906" s="340"/>
    </row>
    <row r="907" customHeight="1" spans="1:2">
      <c r="A907" s="339" t="s">
        <v>775</v>
      </c>
      <c r="B907" s="340"/>
    </row>
    <row r="908" customHeight="1" spans="1:2">
      <c r="A908" s="339" t="s">
        <v>776</v>
      </c>
      <c r="B908" s="340"/>
    </row>
    <row r="909" customHeight="1" spans="1:2">
      <c r="A909" s="339" t="s">
        <v>777</v>
      </c>
      <c r="B909" s="340"/>
    </row>
    <row r="910" customHeight="1" spans="1:2">
      <c r="A910" s="339" t="s">
        <v>778</v>
      </c>
      <c r="B910" s="340"/>
    </row>
    <row r="911" customHeight="1" spans="1:2">
      <c r="A911" s="339" t="s">
        <v>779</v>
      </c>
      <c r="B911" s="340"/>
    </row>
    <row r="912" customHeight="1" spans="1:2">
      <c r="A912" s="339" t="s">
        <v>780</v>
      </c>
      <c r="B912" s="340"/>
    </row>
    <row r="913" customHeight="1" spans="1:2">
      <c r="A913" s="339" t="s">
        <v>781</v>
      </c>
      <c r="B913" s="340"/>
    </row>
    <row r="914" customHeight="1" spans="1:2">
      <c r="A914" s="339" t="s">
        <v>782</v>
      </c>
      <c r="B914" s="340"/>
    </row>
    <row r="915" customHeight="1" spans="1:2">
      <c r="A915" s="339" t="s">
        <v>783</v>
      </c>
      <c r="B915" s="340"/>
    </row>
    <row r="916" customHeight="1" spans="1:2">
      <c r="A916" s="339" t="s">
        <v>784</v>
      </c>
      <c r="B916" s="340">
        <v>29</v>
      </c>
    </row>
    <row r="917" customHeight="1" spans="1:2">
      <c r="A917" s="339" t="s">
        <v>785</v>
      </c>
      <c r="B917" s="340"/>
    </row>
    <row r="918" customHeight="1" spans="1:2">
      <c r="A918" s="339" t="s">
        <v>786</v>
      </c>
      <c r="B918" s="340"/>
    </row>
    <row r="919" customHeight="1" spans="1:2">
      <c r="A919" s="339" t="s">
        <v>787</v>
      </c>
      <c r="B919" s="340"/>
    </row>
    <row r="920" customHeight="1" spans="1:2">
      <c r="A920" s="339" t="s">
        <v>788</v>
      </c>
      <c r="B920" s="340"/>
    </row>
    <row r="921" customHeight="1" spans="1:2">
      <c r="A921" s="339" t="s">
        <v>789</v>
      </c>
      <c r="B921" s="340"/>
    </row>
    <row r="922" customHeight="1" spans="1:2">
      <c r="A922" s="339" t="s">
        <v>790</v>
      </c>
      <c r="B922" s="340"/>
    </row>
    <row r="923" customHeight="1" spans="1:2">
      <c r="A923" s="339" t="s">
        <v>791</v>
      </c>
      <c r="B923" s="340"/>
    </row>
    <row r="924" customHeight="1" spans="1:2">
      <c r="A924" s="339" t="s">
        <v>792</v>
      </c>
      <c r="B924" s="340"/>
    </row>
    <row r="925" customHeight="1" spans="1:2">
      <c r="A925" s="339" t="s">
        <v>765</v>
      </c>
      <c r="B925" s="340"/>
    </row>
    <row r="926" customHeight="1" spans="1:2">
      <c r="A926" s="339" t="s">
        <v>793</v>
      </c>
      <c r="B926" s="340"/>
    </row>
    <row r="927" customHeight="1" spans="1:2">
      <c r="A927" s="339" t="s">
        <v>794</v>
      </c>
      <c r="B927" s="340">
        <v>407</v>
      </c>
    </row>
    <row r="928" customHeight="1" spans="1:2">
      <c r="A928" s="339" t="s">
        <v>795</v>
      </c>
      <c r="B928" s="340">
        <v>190</v>
      </c>
    </row>
    <row r="929" customHeight="1" spans="1:2">
      <c r="A929" s="339" t="s">
        <v>796</v>
      </c>
      <c r="B929" s="340">
        <v>0</v>
      </c>
    </row>
    <row r="930" customHeight="1" spans="1:2">
      <c r="A930" s="339" t="s">
        <v>707</v>
      </c>
      <c r="B930" s="340"/>
    </row>
    <row r="931" customHeight="1" spans="1:2">
      <c r="A931" s="339" t="s">
        <v>708</v>
      </c>
      <c r="B931" s="340"/>
    </row>
    <row r="932" customHeight="1" spans="1:2">
      <c r="A932" s="339" t="s">
        <v>709</v>
      </c>
      <c r="B932" s="340"/>
    </row>
    <row r="933" customHeight="1" spans="1:2">
      <c r="A933" s="339" t="s">
        <v>797</v>
      </c>
      <c r="B933" s="340"/>
    </row>
    <row r="934" customHeight="1" spans="1:2">
      <c r="A934" s="339" t="s">
        <v>798</v>
      </c>
      <c r="B934" s="340"/>
    </row>
    <row r="935" customHeight="1" spans="1:2">
      <c r="A935" s="339" t="s">
        <v>799</v>
      </c>
      <c r="B935" s="340"/>
    </row>
    <row r="936" customHeight="1" spans="1:2">
      <c r="A936" s="339" t="s">
        <v>800</v>
      </c>
      <c r="B936" s="340"/>
    </row>
    <row r="937" customHeight="1" spans="1:2">
      <c r="A937" s="339" t="s">
        <v>801</v>
      </c>
      <c r="B937" s="340"/>
    </row>
    <row r="938" customHeight="1" spans="1:2">
      <c r="A938" s="339" t="s">
        <v>802</v>
      </c>
      <c r="B938" s="340"/>
    </row>
    <row r="939" customHeight="1" spans="1:2">
      <c r="A939" s="339" t="s">
        <v>803</v>
      </c>
      <c r="B939" s="340"/>
    </row>
    <row r="940" customHeight="1" spans="1:2">
      <c r="A940" s="339" t="s">
        <v>804</v>
      </c>
      <c r="B940" s="340">
        <f>SUM(B941:B950)</f>
        <v>9000</v>
      </c>
    </row>
    <row r="941" customHeight="1" spans="1:2">
      <c r="A941" s="339" t="s">
        <v>707</v>
      </c>
      <c r="B941" s="340">
        <v>200</v>
      </c>
    </row>
    <row r="942" customHeight="1" spans="1:2">
      <c r="A942" s="339" t="s">
        <v>708</v>
      </c>
      <c r="B942" s="340">
        <v>110</v>
      </c>
    </row>
    <row r="943" customHeight="1" spans="1:2">
      <c r="A943" s="339" t="s">
        <v>709</v>
      </c>
      <c r="B943" s="341" t="s">
        <v>110</v>
      </c>
    </row>
    <row r="944" customHeight="1" spans="1:2">
      <c r="A944" s="339" t="s">
        <v>805</v>
      </c>
      <c r="B944" s="340">
        <v>5200</v>
      </c>
    </row>
    <row r="945" customHeight="1" spans="1:2">
      <c r="A945" s="339" t="s">
        <v>806</v>
      </c>
      <c r="B945" s="340">
        <v>1000</v>
      </c>
    </row>
    <row r="946" customHeight="1" spans="1:2">
      <c r="A946" s="339" t="s">
        <v>807</v>
      </c>
      <c r="B946" s="341" t="s">
        <v>110</v>
      </c>
    </row>
    <row r="947" customHeight="1" spans="1:2">
      <c r="A947" s="339" t="s">
        <v>808</v>
      </c>
      <c r="B947" s="341" t="s">
        <v>110</v>
      </c>
    </row>
    <row r="948" customHeight="1" spans="1:2">
      <c r="A948" s="339" t="s">
        <v>809</v>
      </c>
      <c r="B948" s="341" t="s">
        <v>110</v>
      </c>
    </row>
    <row r="949" customHeight="1" spans="1:2">
      <c r="A949" s="339" t="s">
        <v>810</v>
      </c>
      <c r="B949" s="341" t="s">
        <v>110</v>
      </c>
    </row>
    <row r="950" customHeight="1" spans="1:2">
      <c r="A950" s="339" t="s">
        <v>811</v>
      </c>
      <c r="B950" s="340">
        <v>2490</v>
      </c>
    </row>
    <row r="951" customHeight="1" spans="1:2">
      <c r="A951" s="339" t="s">
        <v>812</v>
      </c>
      <c r="B951" s="340">
        <v>0</v>
      </c>
    </row>
    <row r="952" customHeight="1" spans="1:2">
      <c r="A952" s="339" t="s">
        <v>813</v>
      </c>
      <c r="B952" s="340"/>
    </row>
    <row r="953" customHeight="1" spans="1:2">
      <c r="A953" s="339" t="s">
        <v>814</v>
      </c>
      <c r="B953" s="340"/>
    </row>
    <row r="954" customHeight="1" spans="1:2">
      <c r="A954" s="339" t="s">
        <v>815</v>
      </c>
      <c r="B954" s="340"/>
    </row>
    <row r="955" customHeight="1" spans="1:2">
      <c r="A955" s="339" t="s">
        <v>816</v>
      </c>
      <c r="B955" s="340"/>
    </row>
    <row r="956" customHeight="1" spans="1:2">
      <c r="A956" s="339" t="s">
        <v>817</v>
      </c>
      <c r="B956" s="340"/>
    </row>
    <row r="957" customHeight="1" spans="1:2">
      <c r="A957" s="339" t="s">
        <v>818</v>
      </c>
      <c r="B957" s="340">
        <f>SUM(B958:B963)</f>
        <v>6340</v>
      </c>
    </row>
    <row r="958" customHeight="1" spans="1:2">
      <c r="A958" s="339" t="s">
        <v>819</v>
      </c>
      <c r="B958" s="340">
        <v>1500</v>
      </c>
    </row>
    <row r="959" customHeight="1" spans="1:2">
      <c r="A959" s="339" t="s">
        <v>820</v>
      </c>
      <c r="B959" s="341" t="s">
        <v>110</v>
      </c>
    </row>
    <row r="960" customHeight="1" spans="1:2">
      <c r="A960" s="339" t="s">
        <v>821</v>
      </c>
      <c r="B960" s="340">
        <v>4840</v>
      </c>
    </row>
    <row r="961" customHeight="1" spans="1:2">
      <c r="A961" s="339" t="s">
        <v>822</v>
      </c>
      <c r="B961" s="341" t="s">
        <v>110</v>
      </c>
    </row>
    <row r="962" customHeight="1" spans="1:2">
      <c r="A962" s="339" t="s">
        <v>823</v>
      </c>
      <c r="B962" s="341" t="s">
        <v>110</v>
      </c>
    </row>
    <row r="963" customHeight="1" spans="1:2">
      <c r="A963" s="339" t="s">
        <v>824</v>
      </c>
      <c r="B963" s="341" t="s">
        <v>110</v>
      </c>
    </row>
    <row r="964" customHeight="1" spans="1:2">
      <c r="A964" s="339" t="s">
        <v>825</v>
      </c>
      <c r="B964" s="340">
        <f>SUM(B965:B970)</f>
        <v>519</v>
      </c>
    </row>
    <row r="965" customHeight="1" spans="1:2">
      <c r="A965" s="339" t="s">
        <v>826</v>
      </c>
      <c r="B965" s="340">
        <v>90</v>
      </c>
    </row>
    <row r="966" customHeight="1" spans="1:2">
      <c r="A966" s="339" t="s">
        <v>827</v>
      </c>
      <c r="B966" s="341" t="s">
        <v>110</v>
      </c>
    </row>
    <row r="967" customHeight="1" spans="1:2">
      <c r="A967" s="339" t="s">
        <v>828</v>
      </c>
      <c r="B967" s="341" t="s">
        <v>110</v>
      </c>
    </row>
    <row r="968" customHeight="1" spans="1:2">
      <c r="A968" s="339" t="s">
        <v>829</v>
      </c>
      <c r="B968" s="340">
        <v>429</v>
      </c>
    </row>
    <row r="969" customHeight="1" spans="1:2">
      <c r="A969" s="339" t="s">
        <v>830</v>
      </c>
      <c r="B969" s="340"/>
    </row>
    <row r="970" customHeight="1" spans="1:2">
      <c r="A970" s="339" t="s">
        <v>831</v>
      </c>
      <c r="B970" s="340"/>
    </row>
    <row r="971" customHeight="1" spans="1:2">
      <c r="A971" s="339" t="s">
        <v>832</v>
      </c>
      <c r="B971" s="340">
        <v>0</v>
      </c>
    </row>
    <row r="972" customHeight="1" spans="1:2">
      <c r="A972" s="339" t="s">
        <v>833</v>
      </c>
      <c r="B972" s="340"/>
    </row>
    <row r="973" customHeight="1" spans="1:2">
      <c r="A973" s="339" t="s">
        <v>834</v>
      </c>
      <c r="B973" s="340"/>
    </row>
    <row r="974" customHeight="1" spans="1:2">
      <c r="A974" s="339" t="s">
        <v>835</v>
      </c>
      <c r="B974" s="340"/>
    </row>
    <row r="975" customHeight="1" spans="1:2">
      <c r="A975" s="339" t="s">
        <v>836</v>
      </c>
      <c r="B975" s="340">
        <f>SUM(B976:B977)</f>
        <v>7173</v>
      </c>
    </row>
    <row r="976" customHeight="1" spans="1:2">
      <c r="A976" s="339" t="s">
        <v>837</v>
      </c>
      <c r="B976" s="340"/>
    </row>
    <row r="977" customHeight="1" spans="1:2">
      <c r="A977" s="339" t="s">
        <v>838</v>
      </c>
      <c r="B977" s="340">
        <v>7173</v>
      </c>
    </row>
    <row r="978" customHeight="1" spans="1:2">
      <c r="A978" s="337" t="s">
        <v>48</v>
      </c>
      <c r="B978" s="338">
        <f>B979+B1002+B1012+B1022+B1027+B1034+B1039</f>
        <v>1717</v>
      </c>
    </row>
    <row r="979" customHeight="1" spans="1:2">
      <c r="A979" s="339" t="s">
        <v>839</v>
      </c>
      <c r="B979" s="340">
        <f>SUM(B980:B1001)</f>
        <v>1476</v>
      </c>
    </row>
    <row r="980" customHeight="1" spans="1:2">
      <c r="A980" s="339" t="s">
        <v>707</v>
      </c>
      <c r="B980" s="340">
        <v>355</v>
      </c>
    </row>
    <row r="981" customHeight="1" spans="1:2">
      <c r="A981" s="339" t="s">
        <v>708</v>
      </c>
      <c r="B981" s="340">
        <v>10</v>
      </c>
    </row>
    <row r="982" customHeight="1" spans="1:2">
      <c r="A982" s="339" t="s">
        <v>709</v>
      </c>
      <c r="B982" s="340"/>
    </row>
    <row r="983" customHeight="1" spans="1:2">
      <c r="A983" s="339" t="s">
        <v>840</v>
      </c>
      <c r="B983" s="340">
        <v>119</v>
      </c>
    </row>
    <row r="984" customHeight="1" spans="1:2">
      <c r="A984" s="339" t="s">
        <v>841</v>
      </c>
      <c r="B984" s="340">
        <v>605</v>
      </c>
    </row>
    <row r="985" customHeight="1" spans="1:2">
      <c r="A985" s="339" t="s">
        <v>842</v>
      </c>
      <c r="B985" s="340">
        <v>6</v>
      </c>
    </row>
    <row r="986" customHeight="1" spans="1:2">
      <c r="A986" s="339" t="s">
        <v>843</v>
      </c>
      <c r="B986" s="340">
        <v>59</v>
      </c>
    </row>
    <row r="987" customHeight="1" spans="1:2">
      <c r="A987" s="339" t="s">
        <v>844</v>
      </c>
      <c r="B987" s="341" t="s">
        <v>110</v>
      </c>
    </row>
    <row r="988" customHeight="1" spans="1:2">
      <c r="A988" s="339" t="s">
        <v>845</v>
      </c>
      <c r="B988" s="340">
        <v>61</v>
      </c>
    </row>
    <row r="989" customHeight="1" spans="1:2">
      <c r="A989" s="339" t="s">
        <v>846</v>
      </c>
      <c r="B989" s="340"/>
    </row>
    <row r="990" customHeight="1" spans="1:2">
      <c r="A990" s="339" t="s">
        <v>847</v>
      </c>
      <c r="B990" s="340"/>
    </row>
    <row r="991" customHeight="1" spans="1:2">
      <c r="A991" s="339" t="s">
        <v>848</v>
      </c>
      <c r="B991" s="340"/>
    </row>
    <row r="992" customHeight="1" spans="1:2">
      <c r="A992" s="339" t="s">
        <v>849</v>
      </c>
      <c r="B992" s="340">
        <v>5</v>
      </c>
    </row>
    <row r="993" customHeight="1" spans="1:2">
      <c r="A993" s="339" t="s">
        <v>850</v>
      </c>
      <c r="B993" s="341" t="s">
        <v>110</v>
      </c>
    </row>
    <row r="994" customHeight="1" spans="1:2">
      <c r="A994" s="339" t="s">
        <v>851</v>
      </c>
      <c r="B994" s="341" t="s">
        <v>110</v>
      </c>
    </row>
    <row r="995" customHeight="1" spans="1:2">
      <c r="A995" s="339" t="s">
        <v>852</v>
      </c>
      <c r="B995" s="341" t="s">
        <v>110</v>
      </c>
    </row>
    <row r="996" customHeight="1" spans="1:2">
      <c r="A996" s="339" t="s">
        <v>853</v>
      </c>
      <c r="B996" s="340">
        <v>178</v>
      </c>
    </row>
    <row r="997" customHeight="1" spans="1:2">
      <c r="A997" s="339" t="s">
        <v>854</v>
      </c>
      <c r="B997" s="341" t="s">
        <v>110</v>
      </c>
    </row>
    <row r="998" customHeight="1" spans="1:2">
      <c r="A998" s="339" t="s">
        <v>855</v>
      </c>
      <c r="B998" s="340">
        <v>78</v>
      </c>
    </row>
    <row r="999" customHeight="1" spans="1:2">
      <c r="A999" s="339" t="s">
        <v>856</v>
      </c>
      <c r="B999" s="340"/>
    </row>
    <row r="1000" customHeight="1" spans="1:2">
      <c r="A1000" s="339" t="s">
        <v>857</v>
      </c>
      <c r="B1000" s="340"/>
    </row>
    <row r="1001" customHeight="1" spans="1:2">
      <c r="A1001" s="339" t="s">
        <v>858</v>
      </c>
      <c r="B1001" s="340"/>
    </row>
    <row r="1002" customHeight="1" spans="1:2">
      <c r="A1002" s="339" t="s">
        <v>859</v>
      </c>
      <c r="B1002" s="340">
        <v>0</v>
      </c>
    </row>
    <row r="1003" customHeight="1" spans="1:2">
      <c r="A1003" s="339" t="s">
        <v>707</v>
      </c>
      <c r="B1003" s="340"/>
    </row>
    <row r="1004" customHeight="1" spans="1:2">
      <c r="A1004" s="339" t="s">
        <v>708</v>
      </c>
      <c r="B1004" s="340"/>
    </row>
    <row r="1005" customHeight="1" spans="1:2">
      <c r="A1005" s="339" t="s">
        <v>709</v>
      </c>
      <c r="B1005" s="340"/>
    </row>
    <row r="1006" customHeight="1" spans="1:2">
      <c r="A1006" s="339" t="s">
        <v>860</v>
      </c>
      <c r="B1006" s="340"/>
    </row>
    <row r="1007" customHeight="1" spans="1:2">
      <c r="A1007" s="339" t="s">
        <v>861</v>
      </c>
      <c r="B1007" s="340"/>
    </row>
    <row r="1008" customHeight="1" spans="1:2">
      <c r="A1008" s="339" t="s">
        <v>862</v>
      </c>
      <c r="B1008" s="340"/>
    </row>
    <row r="1009" customHeight="1" spans="1:2">
      <c r="A1009" s="339" t="s">
        <v>863</v>
      </c>
      <c r="B1009" s="340"/>
    </row>
    <row r="1010" customHeight="1" spans="1:2">
      <c r="A1010" s="339" t="s">
        <v>864</v>
      </c>
      <c r="B1010" s="340"/>
    </row>
    <row r="1011" customHeight="1" spans="1:2">
      <c r="A1011" s="339" t="s">
        <v>865</v>
      </c>
      <c r="B1011" s="340"/>
    </row>
    <row r="1012" customHeight="1" spans="1:2">
      <c r="A1012" s="339" t="s">
        <v>866</v>
      </c>
      <c r="B1012" s="340">
        <v>0</v>
      </c>
    </row>
    <row r="1013" customHeight="1" spans="1:2">
      <c r="A1013" s="339" t="s">
        <v>707</v>
      </c>
      <c r="B1013" s="340"/>
    </row>
    <row r="1014" customHeight="1" spans="1:2">
      <c r="A1014" s="339" t="s">
        <v>708</v>
      </c>
      <c r="B1014" s="340"/>
    </row>
    <row r="1015" customHeight="1" spans="1:2">
      <c r="A1015" s="339" t="s">
        <v>709</v>
      </c>
      <c r="B1015" s="340"/>
    </row>
    <row r="1016" customHeight="1" spans="1:2">
      <c r="A1016" s="339" t="s">
        <v>867</v>
      </c>
      <c r="B1016" s="340"/>
    </row>
    <row r="1017" customHeight="1" spans="1:2">
      <c r="A1017" s="339" t="s">
        <v>868</v>
      </c>
      <c r="B1017" s="340"/>
    </row>
    <row r="1018" customHeight="1" spans="1:2">
      <c r="A1018" s="339" t="s">
        <v>869</v>
      </c>
      <c r="B1018" s="340"/>
    </row>
    <row r="1019" customHeight="1" spans="1:2">
      <c r="A1019" s="339" t="s">
        <v>870</v>
      </c>
      <c r="B1019" s="340"/>
    </row>
    <row r="1020" customHeight="1" spans="1:2">
      <c r="A1020" s="339" t="s">
        <v>871</v>
      </c>
      <c r="B1020" s="340"/>
    </row>
    <row r="1021" customHeight="1" spans="1:2">
      <c r="A1021" s="339" t="s">
        <v>872</v>
      </c>
      <c r="B1021" s="340"/>
    </row>
    <row r="1022" customHeight="1" spans="1:2">
      <c r="A1022" s="339" t="s">
        <v>873</v>
      </c>
      <c r="B1022" s="340">
        <v>0</v>
      </c>
    </row>
    <row r="1023" customHeight="1" spans="1:2">
      <c r="A1023" s="339" t="s">
        <v>874</v>
      </c>
      <c r="B1023" s="340"/>
    </row>
    <row r="1024" customHeight="1" spans="1:2">
      <c r="A1024" s="339" t="s">
        <v>875</v>
      </c>
      <c r="B1024" s="340"/>
    </row>
    <row r="1025" customHeight="1" spans="1:2">
      <c r="A1025" s="339" t="s">
        <v>876</v>
      </c>
      <c r="B1025" s="340"/>
    </row>
    <row r="1026" customHeight="1" spans="1:2">
      <c r="A1026" s="339" t="s">
        <v>877</v>
      </c>
      <c r="B1026" s="340"/>
    </row>
    <row r="1027" customHeight="1" spans="1:2">
      <c r="A1027" s="339" t="s">
        <v>878</v>
      </c>
      <c r="B1027" s="340">
        <v>0</v>
      </c>
    </row>
    <row r="1028" customHeight="1" spans="1:2">
      <c r="A1028" s="339" t="s">
        <v>707</v>
      </c>
      <c r="B1028" s="340"/>
    </row>
    <row r="1029" customHeight="1" spans="1:2">
      <c r="A1029" s="339" t="s">
        <v>708</v>
      </c>
      <c r="B1029" s="340"/>
    </row>
    <row r="1030" customHeight="1" spans="1:2">
      <c r="A1030" s="339" t="s">
        <v>709</v>
      </c>
      <c r="B1030" s="340"/>
    </row>
    <row r="1031" customHeight="1" spans="1:2">
      <c r="A1031" s="339" t="s">
        <v>864</v>
      </c>
      <c r="B1031" s="340"/>
    </row>
    <row r="1032" customHeight="1" spans="1:2">
      <c r="A1032" s="339" t="s">
        <v>879</v>
      </c>
      <c r="B1032" s="340"/>
    </row>
    <row r="1033" customHeight="1" spans="1:2">
      <c r="A1033" s="339" t="s">
        <v>880</v>
      </c>
      <c r="B1033" s="340"/>
    </row>
    <row r="1034" customHeight="1" spans="1:2">
      <c r="A1034" s="339" t="s">
        <v>881</v>
      </c>
      <c r="B1034" s="340">
        <v>0</v>
      </c>
    </row>
    <row r="1035" customHeight="1" spans="1:2">
      <c r="A1035" s="339" t="s">
        <v>882</v>
      </c>
      <c r="B1035" s="340"/>
    </row>
    <row r="1036" customHeight="1" spans="1:2">
      <c r="A1036" s="339" t="s">
        <v>883</v>
      </c>
      <c r="B1036" s="340"/>
    </row>
    <row r="1037" customHeight="1" spans="1:2">
      <c r="A1037" s="339" t="s">
        <v>884</v>
      </c>
      <c r="B1037" s="340"/>
    </row>
    <row r="1038" customHeight="1" spans="1:2">
      <c r="A1038" s="339" t="s">
        <v>885</v>
      </c>
      <c r="B1038" s="340"/>
    </row>
    <row r="1039" customHeight="1" spans="1:2">
      <c r="A1039" s="339" t="s">
        <v>886</v>
      </c>
      <c r="B1039" s="340">
        <f>SUM(B1040:B1041)</f>
        <v>241</v>
      </c>
    </row>
    <row r="1040" customHeight="1" spans="1:2">
      <c r="A1040" s="339" t="s">
        <v>887</v>
      </c>
      <c r="B1040" s="340"/>
    </row>
    <row r="1041" customHeight="1" spans="1:2">
      <c r="A1041" s="339" t="s">
        <v>888</v>
      </c>
      <c r="B1041" s="340">
        <v>241</v>
      </c>
    </row>
    <row r="1042" customHeight="1" spans="1:2">
      <c r="A1042" s="337" t="s">
        <v>49</v>
      </c>
      <c r="B1042" s="338">
        <f>B1043+B1053+B1069+B1074+B1088+B1096+B1102+B1109</f>
        <v>1105</v>
      </c>
    </row>
    <row r="1043" customHeight="1" spans="1:2">
      <c r="A1043" s="339" t="s">
        <v>889</v>
      </c>
      <c r="B1043" s="340">
        <v>0</v>
      </c>
    </row>
    <row r="1044" customHeight="1" spans="1:2">
      <c r="A1044" s="339" t="s">
        <v>707</v>
      </c>
      <c r="B1044" s="340"/>
    </row>
    <row r="1045" customHeight="1" spans="1:2">
      <c r="A1045" s="339" t="s">
        <v>708</v>
      </c>
      <c r="B1045" s="340"/>
    </row>
    <row r="1046" customHeight="1" spans="1:2">
      <c r="A1046" s="339" t="s">
        <v>709</v>
      </c>
      <c r="B1046" s="340"/>
    </row>
    <row r="1047" customHeight="1" spans="1:2">
      <c r="A1047" s="339" t="s">
        <v>890</v>
      </c>
      <c r="B1047" s="340"/>
    </row>
    <row r="1048" customHeight="1" spans="1:2">
      <c r="A1048" s="339" t="s">
        <v>891</v>
      </c>
      <c r="B1048" s="340"/>
    </row>
    <row r="1049" customHeight="1" spans="1:2">
      <c r="A1049" s="339" t="s">
        <v>892</v>
      </c>
      <c r="B1049" s="340"/>
    </row>
    <row r="1050" customHeight="1" spans="1:2">
      <c r="A1050" s="339" t="s">
        <v>893</v>
      </c>
      <c r="B1050" s="340"/>
    </row>
    <row r="1051" customHeight="1" spans="1:2">
      <c r="A1051" s="339" t="s">
        <v>894</v>
      </c>
      <c r="B1051" s="340"/>
    </row>
    <row r="1052" customHeight="1" spans="1:2">
      <c r="A1052" s="339" t="s">
        <v>895</v>
      </c>
      <c r="B1052" s="340"/>
    </row>
    <row r="1053" customHeight="1" spans="1:2">
      <c r="A1053" s="339" t="s">
        <v>896</v>
      </c>
      <c r="B1053" s="340">
        <v>0</v>
      </c>
    </row>
    <row r="1054" customHeight="1" spans="1:2">
      <c r="A1054" s="339" t="s">
        <v>707</v>
      </c>
      <c r="B1054" s="340"/>
    </row>
    <row r="1055" customHeight="1" spans="1:2">
      <c r="A1055" s="339" t="s">
        <v>708</v>
      </c>
      <c r="B1055" s="340"/>
    </row>
    <row r="1056" customHeight="1" spans="1:2">
      <c r="A1056" s="339" t="s">
        <v>709</v>
      </c>
      <c r="B1056" s="340"/>
    </row>
    <row r="1057" customHeight="1" spans="1:2">
      <c r="A1057" s="339" t="s">
        <v>897</v>
      </c>
      <c r="B1057" s="340"/>
    </row>
    <row r="1058" customHeight="1" spans="1:2">
      <c r="A1058" s="339" t="s">
        <v>898</v>
      </c>
      <c r="B1058" s="340"/>
    </row>
    <row r="1059" customHeight="1" spans="1:2">
      <c r="A1059" s="339" t="s">
        <v>899</v>
      </c>
      <c r="B1059" s="340"/>
    </row>
    <row r="1060" customHeight="1" spans="1:2">
      <c r="A1060" s="339" t="s">
        <v>900</v>
      </c>
      <c r="B1060" s="340"/>
    </row>
    <row r="1061" customHeight="1" spans="1:2">
      <c r="A1061" s="339" t="s">
        <v>901</v>
      </c>
      <c r="B1061" s="340"/>
    </row>
    <row r="1062" customHeight="1" spans="1:2">
      <c r="A1062" s="339" t="s">
        <v>902</v>
      </c>
      <c r="B1062" s="340"/>
    </row>
    <row r="1063" customHeight="1" spans="1:2">
      <c r="A1063" s="339" t="s">
        <v>903</v>
      </c>
      <c r="B1063" s="340"/>
    </row>
    <row r="1064" customHeight="1" spans="1:2">
      <c r="A1064" s="339" t="s">
        <v>904</v>
      </c>
      <c r="B1064" s="340"/>
    </row>
    <row r="1065" customHeight="1" spans="1:2">
      <c r="A1065" s="339" t="s">
        <v>905</v>
      </c>
      <c r="B1065" s="340"/>
    </row>
    <row r="1066" customHeight="1" spans="1:2">
      <c r="A1066" s="339" t="s">
        <v>906</v>
      </c>
      <c r="B1066" s="340"/>
    </row>
    <row r="1067" customHeight="1" spans="1:2">
      <c r="A1067" s="339" t="s">
        <v>907</v>
      </c>
      <c r="B1067" s="340"/>
    </row>
    <row r="1068" customHeight="1" spans="1:2">
      <c r="A1068" s="339" t="s">
        <v>908</v>
      </c>
      <c r="B1068" s="340"/>
    </row>
    <row r="1069" customHeight="1" spans="1:2">
      <c r="A1069" s="339" t="s">
        <v>909</v>
      </c>
      <c r="B1069" s="340">
        <v>0</v>
      </c>
    </row>
    <row r="1070" customHeight="1" spans="1:2">
      <c r="A1070" s="339" t="s">
        <v>707</v>
      </c>
      <c r="B1070" s="340"/>
    </row>
    <row r="1071" customHeight="1" spans="1:2">
      <c r="A1071" s="339" t="s">
        <v>708</v>
      </c>
      <c r="B1071" s="340"/>
    </row>
    <row r="1072" customHeight="1" spans="1:2">
      <c r="A1072" s="339" t="s">
        <v>709</v>
      </c>
      <c r="B1072" s="340"/>
    </row>
    <row r="1073" customHeight="1" spans="1:2">
      <c r="A1073" s="339" t="s">
        <v>910</v>
      </c>
      <c r="B1073" s="340"/>
    </row>
    <row r="1074" customHeight="1" spans="1:2">
      <c r="A1074" s="339" t="s">
        <v>911</v>
      </c>
      <c r="B1074" s="340">
        <v>0</v>
      </c>
    </row>
    <row r="1075" customHeight="1" spans="1:2">
      <c r="A1075" s="339" t="s">
        <v>707</v>
      </c>
      <c r="B1075" s="340"/>
    </row>
    <row r="1076" customHeight="1" spans="1:2">
      <c r="A1076" s="339" t="s">
        <v>708</v>
      </c>
      <c r="B1076" s="340"/>
    </row>
    <row r="1077" customHeight="1" spans="1:2">
      <c r="A1077" s="339" t="s">
        <v>709</v>
      </c>
      <c r="B1077" s="340"/>
    </row>
    <row r="1078" customHeight="1" spans="1:2">
      <c r="A1078" s="339" t="s">
        <v>912</v>
      </c>
      <c r="B1078" s="340"/>
    </row>
    <row r="1079" customHeight="1" spans="1:2">
      <c r="A1079" s="339" t="s">
        <v>913</v>
      </c>
      <c r="B1079" s="340"/>
    </row>
    <row r="1080" customHeight="1" spans="1:2">
      <c r="A1080" s="339" t="s">
        <v>914</v>
      </c>
      <c r="B1080" s="340"/>
    </row>
    <row r="1081" customHeight="1" spans="1:2">
      <c r="A1081" s="339" t="s">
        <v>915</v>
      </c>
      <c r="B1081" s="340"/>
    </row>
    <row r="1082" customHeight="1" spans="1:2">
      <c r="A1082" s="339" t="s">
        <v>916</v>
      </c>
      <c r="B1082" s="340"/>
    </row>
    <row r="1083" customHeight="1" spans="1:2">
      <c r="A1083" s="339" t="s">
        <v>917</v>
      </c>
      <c r="B1083" s="340"/>
    </row>
    <row r="1084" customHeight="1" spans="1:2">
      <c r="A1084" s="339" t="s">
        <v>918</v>
      </c>
      <c r="B1084" s="340"/>
    </row>
    <row r="1085" customHeight="1" spans="1:2">
      <c r="A1085" s="339" t="s">
        <v>864</v>
      </c>
      <c r="B1085" s="340"/>
    </row>
    <row r="1086" customHeight="1" spans="1:2">
      <c r="A1086" s="339" t="s">
        <v>919</v>
      </c>
      <c r="B1086" s="340"/>
    </row>
    <row r="1087" customHeight="1" spans="1:2">
      <c r="A1087" s="339" t="s">
        <v>920</v>
      </c>
      <c r="B1087" s="340"/>
    </row>
    <row r="1088" customHeight="1" spans="1:2">
      <c r="A1088" s="339" t="s">
        <v>921</v>
      </c>
      <c r="B1088" s="340">
        <f>SUM(B1089:B1095)</f>
        <v>558</v>
      </c>
    </row>
    <row r="1089" customHeight="1" spans="1:2">
      <c r="A1089" s="339" t="s">
        <v>707</v>
      </c>
      <c r="B1089" s="340">
        <v>350</v>
      </c>
    </row>
    <row r="1090" customHeight="1" spans="1:2">
      <c r="A1090" s="339" t="s">
        <v>708</v>
      </c>
      <c r="B1090" s="340">
        <v>38</v>
      </c>
    </row>
    <row r="1091" customHeight="1" spans="1:2">
      <c r="A1091" s="339" t="s">
        <v>709</v>
      </c>
      <c r="B1091" s="340"/>
    </row>
    <row r="1092" customHeight="1" spans="1:2">
      <c r="A1092" s="339" t="s">
        <v>922</v>
      </c>
      <c r="B1092" s="340"/>
    </row>
    <row r="1093" customHeight="1" spans="1:2">
      <c r="A1093" s="339" t="s">
        <v>923</v>
      </c>
      <c r="B1093" s="340"/>
    </row>
    <row r="1094" customHeight="1" spans="1:2">
      <c r="A1094" s="339" t="s">
        <v>924</v>
      </c>
      <c r="B1094" s="340"/>
    </row>
    <row r="1095" customHeight="1" spans="1:2">
      <c r="A1095" s="339" t="s">
        <v>925</v>
      </c>
      <c r="B1095" s="340">
        <v>170</v>
      </c>
    </row>
    <row r="1096" customHeight="1" spans="1:2">
      <c r="A1096" s="339" t="s">
        <v>926</v>
      </c>
      <c r="B1096" s="340">
        <v>0</v>
      </c>
    </row>
    <row r="1097" customHeight="1" spans="1:2">
      <c r="A1097" s="339" t="s">
        <v>707</v>
      </c>
      <c r="B1097" s="340"/>
    </row>
    <row r="1098" customHeight="1" spans="1:2">
      <c r="A1098" s="339" t="s">
        <v>708</v>
      </c>
      <c r="B1098" s="340"/>
    </row>
    <row r="1099" customHeight="1" spans="1:2">
      <c r="A1099" s="339" t="s">
        <v>709</v>
      </c>
      <c r="B1099" s="340"/>
    </row>
    <row r="1100" customHeight="1" spans="1:2">
      <c r="A1100" s="339" t="s">
        <v>927</v>
      </c>
      <c r="B1100" s="340"/>
    </row>
    <row r="1101" customHeight="1" spans="1:2">
      <c r="A1101" s="339" t="s">
        <v>928</v>
      </c>
      <c r="B1101" s="340"/>
    </row>
    <row r="1102" customHeight="1" spans="1:2">
      <c r="A1102" s="339" t="s">
        <v>929</v>
      </c>
      <c r="B1102" s="340">
        <f>SUM(B1103:B1108)</f>
        <v>306</v>
      </c>
    </row>
    <row r="1103" customHeight="1" spans="1:2">
      <c r="A1103" s="339" t="s">
        <v>707</v>
      </c>
      <c r="B1103" s="340">
        <v>250</v>
      </c>
    </row>
    <row r="1104" customHeight="1" spans="1:2">
      <c r="A1104" s="339" t="s">
        <v>708</v>
      </c>
      <c r="B1104" s="341" t="s">
        <v>110</v>
      </c>
    </row>
    <row r="1105" customHeight="1" spans="1:2">
      <c r="A1105" s="339" t="s">
        <v>709</v>
      </c>
      <c r="B1105" s="341" t="s">
        <v>110</v>
      </c>
    </row>
    <row r="1106" customHeight="1" spans="1:2">
      <c r="A1106" s="339" t="s">
        <v>930</v>
      </c>
      <c r="B1106" s="341" t="s">
        <v>110</v>
      </c>
    </row>
    <row r="1107" customHeight="1" spans="1:2">
      <c r="A1107" s="339" t="s">
        <v>931</v>
      </c>
      <c r="B1107" s="341" t="s">
        <v>110</v>
      </c>
    </row>
    <row r="1108" customHeight="1" spans="1:2">
      <c r="A1108" s="339" t="s">
        <v>932</v>
      </c>
      <c r="B1108" s="340">
        <v>56</v>
      </c>
    </row>
    <row r="1109" customHeight="1" spans="1:2">
      <c r="A1109" s="339" t="s">
        <v>933</v>
      </c>
      <c r="B1109" s="340">
        <f>SUM(B1110:B1115)</f>
        <v>241</v>
      </c>
    </row>
    <row r="1110" customHeight="1" spans="1:2">
      <c r="A1110" s="339" t="s">
        <v>934</v>
      </c>
      <c r="B1110" s="340"/>
    </row>
    <row r="1111" customHeight="1" spans="1:2">
      <c r="A1111" s="339" t="s">
        <v>935</v>
      </c>
      <c r="B1111" s="340"/>
    </row>
    <row r="1112" customHeight="1" spans="1:2">
      <c r="A1112" s="339" t="s">
        <v>936</v>
      </c>
      <c r="B1112" s="340"/>
    </row>
    <row r="1113" customHeight="1" spans="1:2">
      <c r="A1113" s="339" t="s">
        <v>937</v>
      </c>
      <c r="B1113" s="340"/>
    </row>
    <row r="1114" customHeight="1" spans="1:2">
      <c r="A1114" s="339" t="s">
        <v>938</v>
      </c>
      <c r="B1114" s="340"/>
    </row>
    <row r="1115" customHeight="1" spans="1:2">
      <c r="A1115" s="339" t="s">
        <v>939</v>
      </c>
      <c r="B1115" s="340">
        <v>241</v>
      </c>
    </row>
    <row r="1116" customHeight="1" spans="1:2">
      <c r="A1116" s="337" t="s">
        <v>50</v>
      </c>
      <c r="B1116" s="338">
        <f>B1117+B1127+B1134+B1140</f>
        <v>474</v>
      </c>
    </row>
    <row r="1117" customHeight="1" spans="1:2">
      <c r="A1117" s="339" t="s">
        <v>940</v>
      </c>
      <c r="B1117" s="340">
        <f>SUM(B1118:B1126)</f>
        <v>187</v>
      </c>
    </row>
    <row r="1118" customHeight="1" spans="1:2">
      <c r="A1118" s="339" t="s">
        <v>707</v>
      </c>
      <c r="B1118" s="340">
        <v>120</v>
      </c>
    </row>
    <row r="1119" customHeight="1" spans="1:2">
      <c r="A1119" s="339" t="s">
        <v>708</v>
      </c>
      <c r="B1119" s="341" t="s">
        <v>110</v>
      </c>
    </row>
    <row r="1120" customHeight="1" spans="1:2">
      <c r="A1120" s="339" t="s">
        <v>709</v>
      </c>
      <c r="B1120" s="341" t="s">
        <v>110</v>
      </c>
    </row>
    <row r="1121" customHeight="1" spans="1:2">
      <c r="A1121" s="339" t="s">
        <v>941</v>
      </c>
      <c r="B1121" s="341" t="s">
        <v>110</v>
      </c>
    </row>
    <row r="1122" customHeight="1" spans="1:2">
      <c r="A1122" s="339" t="s">
        <v>942</v>
      </c>
      <c r="B1122" s="341" t="s">
        <v>110</v>
      </c>
    </row>
    <row r="1123" customHeight="1" spans="1:2">
      <c r="A1123" s="339" t="s">
        <v>943</v>
      </c>
      <c r="B1123" s="341" t="s">
        <v>110</v>
      </c>
    </row>
    <row r="1124" customHeight="1" spans="1:2">
      <c r="A1124" s="339" t="s">
        <v>944</v>
      </c>
      <c r="B1124" s="341" t="s">
        <v>110</v>
      </c>
    </row>
    <row r="1125" customHeight="1" spans="1:2">
      <c r="A1125" s="339" t="s">
        <v>726</v>
      </c>
      <c r="B1125" s="341" t="s">
        <v>110</v>
      </c>
    </row>
    <row r="1126" customHeight="1" spans="1:2">
      <c r="A1126" s="339" t="s">
        <v>945</v>
      </c>
      <c r="B1126" s="340">
        <v>67</v>
      </c>
    </row>
    <row r="1127" customHeight="1" spans="1:2">
      <c r="A1127" s="339" t="s">
        <v>946</v>
      </c>
      <c r="B1127" s="340">
        <f>SUM(B1128:B1133)</f>
        <v>186</v>
      </c>
    </row>
    <row r="1128" customHeight="1" spans="1:2">
      <c r="A1128" s="339" t="s">
        <v>707</v>
      </c>
      <c r="B1128" s="340">
        <v>80</v>
      </c>
    </row>
    <row r="1129" customHeight="1" spans="1:2">
      <c r="A1129" s="339" t="s">
        <v>708</v>
      </c>
      <c r="B1129" s="341" t="s">
        <v>110</v>
      </c>
    </row>
    <row r="1130" customHeight="1" spans="1:2">
      <c r="A1130" s="339" t="s">
        <v>709</v>
      </c>
      <c r="B1130" s="340">
        <v>5</v>
      </c>
    </row>
    <row r="1131" customHeight="1" spans="1:2">
      <c r="A1131" s="339" t="s">
        <v>947</v>
      </c>
      <c r="B1131" s="341" t="s">
        <v>110</v>
      </c>
    </row>
    <row r="1132" customHeight="1" spans="1:2">
      <c r="A1132" s="339" t="s">
        <v>948</v>
      </c>
      <c r="B1132" s="340">
        <v>59</v>
      </c>
    </row>
    <row r="1133" customHeight="1" spans="1:2">
      <c r="A1133" s="339" t="s">
        <v>949</v>
      </c>
      <c r="B1133" s="340">
        <v>42</v>
      </c>
    </row>
    <row r="1134" customHeight="1" spans="1:2">
      <c r="A1134" s="339" t="s">
        <v>950</v>
      </c>
      <c r="B1134" s="340">
        <v>0</v>
      </c>
    </row>
    <row r="1135" customHeight="1" spans="1:2">
      <c r="A1135" s="339" t="s">
        <v>707</v>
      </c>
      <c r="B1135" s="340"/>
    </row>
    <row r="1136" customHeight="1" spans="1:2">
      <c r="A1136" s="339" t="s">
        <v>708</v>
      </c>
      <c r="B1136" s="340"/>
    </row>
    <row r="1137" customHeight="1" spans="1:2">
      <c r="A1137" s="339" t="s">
        <v>709</v>
      </c>
      <c r="B1137" s="340"/>
    </row>
    <row r="1138" customHeight="1" spans="1:2">
      <c r="A1138" s="339" t="s">
        <v>951</v>
      </c>
      <c r="B1138" s="340"/>
    </row>
    <row r="1139" customHeight="1" spans="1:2">
      <c r="A1139" s="339" t="s">
        <v>952</v>
      </c>
      <c r="B1139" s="340"/>
    </row>
    <row r="1140" customHeight="1" spans="1:2">
      <c r="A1140" s="339" t="s">
        <v>953</v>
      </c>
      <c r="B1140" s="340">
        <f>SUM(B1141:B1142)</f>
        <v>101</v>
      </c>
    </row>
    <row r="1141" customHeight="1" spans="1:2">
      <c r="A1141" s="339" t="s">
        <v>954</v>
      </c>
      <c r="B1141" s="340"/>
    </row>
    <row r="1142" customHeight="1" spans="1:2">
      <c r="A1142" s="339" t="s">
        <v>955</v>
      </c>
      <c r="B1142" s="340">
        <v>101</v>
      </c>
    </row>
    <row r="1143" customHeight="1" spans="1:2">
      <c r="A1143" s="337" t="s">
        <v>51</v>
      </c>
      <c r="B1143" s="338">
        <f>B1144+B1151+B1157</f>
        <v>33</v>
      </c>
    </row>
    <row r="1144" customHeight="1" spans="1:2">
      <c r="A1144" s="339" t="s">
        <v>956</v>
      </c>
      <c r="B1144" s="340">
        <v>0</v>
      </c>
    </row>
    <row r="1145" customHeight="1" spans="1:2">
      <c r="A1145" s="339" t="s">
        <v>707</v>
      </c>
      <c r="B1145" s="340"/>
    </row>
    <row r="1146" customHeight="1" spans="1:2">
      <c r="A1146" s="339" t="s">
        <v>708</v>
      </c>
      <c r="B1146" s="340"/>
    </row>
    <row r="1147" customHeight="1" spans="1:2">
      <c r="A1147" s="339" t="s">
        <v>709</v>
      </c>
      <c r="B1147" s="340"/>
    </row>
    <row r="1148" customHeight="1" spans="1:2">
      <c r="A1148" s="339" t="s">
        <v>957</v>
      </c>
      <c r="B1148" s="340"/>
    </row>
    <row r="1149" customHeight="1" spans="1:2">
      <c r="A1149" s="339" t="s">
        <v>726</v>
      </c>
      <c r="B1149" s="340"/>
    </row>
    <row r="1150" customHeight="1" spans="1:2">
      <c r="A1150" s="339" t="s">
        <v>958</v>
      </c>
      <c r="B1150" s="340"/>
    </row>
    <row r="1151" customHeight="1" spans="1:2">
      <c r="A1151" s="339" t="s">
        <v>959</v>
      </c>
      <c r="B1151" s="340">
        <v>0</v>
      </c>
    </row>
    <row r="1152" customHeight="1" spans="1:2">
      <c r="A1152" s="339" t="s">
        <v>960</v>
      </c>
      <c r="B1152" s="340"/>
    </row>
    <row r="1153" customHeight="1" spans="1:2">
      <c r="A1153" s="339" t="s">
        <v>961</v>
      </c>
      <c r="B1153" s="340"/>
    </row>
    <row r="1154" customHeight="1" spans="1:2">
      <c r="A1154" s="339" t="s">
        <v>962</v>
      </c>
      <c r="B1154" s="340"/>
    </row>
    <row r="1155" customHeight="1" spans="1:2">
      <c r="A1155" s="339" t="s">
        <v>963</v>
      </c>
      <c r="B1155" s="340"/>
    </row>
    <row r="1156" customHeight="1" spans="1:2">
      <c r="A1156" s="339" t="s">
        <v>964</v>
      </c>
      <c r="B1156" s="340"/>
    </row>
    <row r="1157" customHeight="1" spans="1:2">
      <c r="A1157" s="339" t="s">
        <v>965</v>
      </c>
      <c r="B1157" s="340">
        <v>33</v>
      </c>
    </row>
    <row r="1158" customHeight="1" spans="1:2">
      <c r="A1158" s="339" t="s">
        <v>965</v>
      </c>
      <c r="B1158" s="340">
        <v>33</v>
      </c>
    </row>
    <row r="1159" customHeight="1" spans="1:2">
      <c r="A1159" s="337" t="s">
        <v>52</v>
      </c>
      <c r="B1159" s="338">
        <v>0</v>
      </c>
    </row>
    <row r="1160" customHeight="1" spans="1:2">
      <c r="A1160" s="339" t="s">
        <v>966</v>
      </c>
      <c r="B1160" s="340">
        <v>0</v>
      </c>
    </row>
    <row r="1161" customHeight="1" spans="1:2">
      <c r="A1161" s="339" t="s">
        <v>966</v>
      </c>
      <c r="B1161" s="340"/>
    </row>
    <row r="1162" customHeight="1" spans="1:2">
      <c r="A1162" s="339" t="s">
        <v>967</v>
      </c>
      <c r="B1162" s="340">
        <v>0</v>
      </c>
    </row>
    <row r="1163" customHeight="1" spans="1:2">
      <c r="A1163" s="339" t="s">
        <v>967</v>
      </c>
      <c r="B1163" s="340"/>
    </row>
    <row r="1164" customHeight="1" spans="1:2">
      <c r="A1164" s="339" t="s">
        <v>968</v>
      </c>
      <c r="B1164" s="340">
        <v>0</v>
      </c>
    </row>
    <row r="1165" customHeight="1" spans="1:2">
      <c r="A1165" s="339" t="s">
        <v>968</v>
      </c>
      <c r="B1165" s="340"/>
    </row>
    <row r="1166" customHeight="1" spans="1:2">
      <c r="A1166" s="339" t="s">
        <v>969</v>
      </c>
      <c r="B1166" s="340">
        <v>0</v>
      </c>
    </row>
    <row r="1167" customHeight="1" spans="1:2">
      <c r="A1167" s="339" t="s">
        <v>969</v>
      </c>
      <c r="B1167" s="340"/>
    </row>
    <row r="1168" customHeight="1" spans="1:2">
      <c r="A1168" s="339" t="s">
        <v>970</v>
      </c>
      <c r="B1168" s="340">
        <v>0</v>
      </c>
    </row>
    <row r="1169" customHeight="1" spans="1:2">
      <c r="A1169" s="339" t="s">
        <v>970</v>
      </c>
      <c r="B1169" s="340"/>
    </row>
    <row r="1170" customHeight="1" spans="1:2">
      <c r="A1170" s="339" t="s">
        <v>725</v>
      </c>
      <c r="B1170" s="340">
        <v>0</v>
      </c>
    </row>
    <row r="1171" customHeight="1" spans="1:2">
      <c r="A1171" s="339" t="s">
        <v>725</v>
      </c>
      <c r="B1171" s="340"/>
    </row>
    <row r="1172" customHeight="1" spans="1:2">
      <c r="A1172" s="339" t="s">
        <v>971</v>
      </c>
      <c r="B1172" s="340">
        <v>0</v>
      </c>
    </row>
    <row r="1173" customHeight="1" spans="1:2">
      <c r="A1173" s="339" t="s">
        <v>971</v>
      </c>
      <c r="B1173" s="340"/>
    </row>
    <row r="1174" customHeight="1" spans="1:2">
      <c r="A1174" s="339" t="s">
        <v>972</v>
      </c>
      <c r="B1174" s="340">
        <v>0</v>
      </c>
    </row>
    <row r="1175" customHeight="1" spans="1:2">
      <c r="A1175" s="339" t="s">
        <v>972</v>
      </c>
      <c r="B1175" s="340"/>
    </row>
    <row r="1176" customHeight="1" spans="1:2">
      <c r="A1176" s="339" t="s">
        <v>973</v>
      </c>
      <c r="B1176" s="340">
        <v>0</v>
      </c>
    </row>
    <row r="1177" customHeight="1" spans="1:2">
      <c r="A1177" s="339" t="s">
        <v>973</v>
      </c>
      <c r="B1177" s="340"/>
    </row>
    <row r="1178" customHeight="1" spans="1:2">
      <c r="A1178" s="337" t="s">
        <v>53</v>
      </c>
      <c r="B1178" s="338">
        <v>372</v>
      </c>
    </row>
    <row r="1179" customHeight="1" spans="1:2">
      <c r="A1179" s="339" t="s">
        <v>974</v>
      </c>
      <c r="B1179" s="340">
        <v>255</v>
      </c>
    </row>
    <row r="1180" customHeight="1" spans="1:2">
      <c r="A1180" s="339" t="s">
        <v>707</v>
      </c>
      <c r="B1180" s="340"/>
    </row>
    <row r="1181" customHeight="1" spans="1:2">
      <c r="A1181" s="339" t="s">
        <v>708</v>
      </c>
      <c r="B1181" s="340"/>
    </row>
    <row r="1182" customHeight="1" spans="1:2">
      <c r="A1182" s="339" t="s">
        <v>709</v>
      </c>
      <c r="B1182" s="340"/>
    </row>
    <row r="1183" customHeight="1" spans="1:2">
      <c r="A1183" s="339" t="s">
        <v>975</v>
      </c>
      <c r="B1183" s="340"/>
    </row>
    <row r="1184" customHeight="1" spans="1:2">
      <c r="A1184" s="339" t="s">
        <v>976</v>
      </c>
      <c r="B1184" s="340"/>
    </row>
    <row r="1185" customHeight="1" spans="1:2">
      <c r="A1185" s="339" t="s">
        <v>977</v>
      </c>
      <c r="B1185" s="340"/>
    </row>
    <row r="1186" customHeight="1" spans="1:2">
      <c r="A1186" s="339" t="s">
        <v>978</v>
      </c>
      <c r="B1186" s="340"/>
    </row>
    <row r="1187" customHeight="1" spans="1:2">
      <c r="A1187" s="339" t="s">
        <v>979</v>
      </c>
      <c r="B1187" s="340"/>
    </row>
    <row r="1188" customHeight="1" spans="1:2">
      <c r="A1188" s="339" t="s">
        <v>980</v>
      </c>
      <c r="B1188" s="340"/>
    </row>
    <row r="1189" customHeight="1" spans="1:2">
      <c r="A1189" s="339" t="s">
        <v>981</v>
      </c>
      <c r="B1189" s="340"/>
    </row>
    <row r="1190" customHeight="1" spans="1:2">
      <c r="A1190" s="339" t="s">
        <v>982</v>
      </c>
      <c r="B1190" s="340">
        <v>255</v>
      </c>
    </row>
    <row r="1191" customHeight="1" spans="1:2">
      <c r="A1191" s="339" t="s">
        <v>983</v>
      </c>
      <c r="B1191" s="340"/>
    </row>
    <row r="1192" customHeight="1" spans="1:2">
      <c r="A1192" s="339" t="s">
        <v>984</v>
      </c>
      <c r="B1192" s="340"/>
    </row>
    <row r="1193" customHeight="1" spans="1:2">
      <c r="A1193" s="339" t="s">
        <v>985</v>
      </c>
      <c r="B1193" s="340"/>
    </row>
    <row r="1194" customHeight="1" spans="1:2">
      <c r="A1194" s="339" t="s">
        <v>986</v>
      </c>
      <c r="B1194" s="340"/>
    </row>
    <row r="1195" customHeight="1" spans="1:2">
      <c r="A1195" s="339" t="s">
        <v>987</v>
      </c>
      <c r="B1195" s="340"/>
    </row>
    <row r="1196" customHeight="1" spans="1:2">
      <c r="A1196" s="339" t="s">
        <v>988</v>
      </c>
      <c r="B1196" s="340"/>
    </row>
    <row r="1197" customHeight="1" spans="1:2">
      <c r="A1197" s="339" t="s">
        <v>726</v>
      </c>
      <c r="B1197" s="340"/>
    </row>
    <row r="1198" customHeight="1" spans="1:2">
      <c r="A1198" s="339" t="s">
        <v>989</v>
      </c>
      <c r="B1198" s="340"/>
    </row>
    <row r="1199" customHeight="1" spans="1:2">
      <c r="A1199" s="339" t="s">
        <v>990</v>
      </c>
      <c r="B1199" s="340">
        <v>0</v>
      </c>
    </row>
    <row r="1200" customHeight="1" spans="1:2">
      <c r="A1200" s="339" t="s">
        <v>707</v>
      </c>
      <c r="B1200" s="340"/>
    </row>
    <row r="1201" customHeight="1" spans="1:2">
      <c r="A1201" s="339" t="s">
        <v>708</v>
      </c>
      <c r="B1201" s="340"/>
    </row>
    <row r="1202" customHeight="1" spans="1:2">
      <c r="A1202" s="339" t="s">
        <v>709</v>
      </c>
      <c r="B1202" s="340"/>
    </row>
    <row r="1203" customHeight="1" spans="1:2">
      <c r="A1203" s="339" t="s">
        <v>991</v>
      </c>
      <c r="B1203" s="340"/>
    </row>
    <row r="1204" customHeight="1" spans="1:2">
      <c r="A1204" s="339" t="s">
        <v>992</v>
      </c>
      <c r="B1204" s="340"/>
    </row>
    <row r="1205" customHeight="1" spans="1:2">
      <c r="A1205" s="339" t="s">
        <v>993</v>
      </c>
      <c r="B1205" s="340"/>
    </row>
    <row r="1206" customHeight="1" spans="1:2">
      <c r="A1206" s="339" t="s">
        <v>994</v>
      </c>
      <c r="B1206" s="340"/>
    </row>
    <row r="1207" customHeight="1" spans="1:2">
      <c r="A1207" s="339" t="s">
        <v>995</v>
      </c>
      <c r="B1207" s="340"/>
    </row>
    <row r="1208" customHeight="1" spans="1:2">
      <c r="A1208" s="339" t="s">
        <v>996</v>
      </c>
      <c r="B1208" s="340"/>
    </row>
    <row r="1209" customHeight="1" spans="1:2">
      <c r="A1209" s="339" t="s">
        <v>997</v>
      </c>
      <c r="B1209" s="340"/>
    </row>
    <row r="1210" customHeight="1" spans="1:2">
      <c r="A1210" s="339" t="s">
        <v>998</v>
      </c>
      <c r="B1210" s="340"/>
    </row>
    <row r="1211" customHeight="1" spans="1:2">
      <c r="A1211" s="339" t="s">
        <v>999</v>
      </c>
      <c r="B1211" s="340"/>
    </row>
    <row r="1212" customHeight="1" spans="1:2">
      <c r="A1212" s="339" t="s">
        <v>1000</v>
      </c>
      <c r="B1212" s="340"/>
    </row>
    <row r="1213" customHeight="1" spans="1:2">
      <c r="A1213" s="339" t="s">
        <v>1001</v>
      </c>
      <c r="B1213" s="340"/>
    </row>
    <row r="1214" customHeight="1" spans="1:2">
      <c r="A1214" s="339" t="s">
        <v>1002</v>
      </c>
      <c r="B1214" s="340"/>
    </row>
    <row r="1215" customHeight="1" spans="1:2">
      <c r="A1215" s="339" t="s">
        <v>1003</v>
      </c>
      <c r="B1215" s="340"/>
    </row>
    <row r="1216" customHeight="1" spans="1:2">
      <c r="A1216" s="339" t="s">
        <v>1004</v>
      </c>
      <c r="B1216" s="340"/>
    </row>
    <row r="1217" customHeight="1" spans="1:2">
      <c r="A1217" s="339" t="s">
        <v>726</v>
      </c>
      <c r="B1217" s="340"/>
    </row>
    <row r="1218" customHeight="1" spans="1:2">
      <c r="A1218" s="339" t="s">
        <v>1005</v>
      </c>
      <c r="B1218" s="340"/>
    </row>
    <row r="1219" customHeight="1" spans="1:2">
      <c r="A1219" s="339" t="s">
        <v>1006</v>
      </c>
      <c r="B1219" s="340">
        <v>0</v>
      </c>
    </row>
    <row r="1220" customHeight="1" spans="1:2">
      <c r="A1220" s="339" t="s">
        <v>707</v>
      </c>
      <c r="B1220" s="340"/>
    </row>
    <row r="1221" customHeight="1" spans="1:2">
      <c r="A1221" s="339" t="s">
        <v>708</v>
      </c>
      <c r="B1221" s="340"/>
    </row>
    <row r="1222" customHeight="1" spans="1:2">
      <c r="A1222" s="339" t="s">
        <v>709</v>
      </c>
      <c r="B1222" s="340"/>
    </row>
    <row r="1223" customHeight="1" spans="1:2">
      <c r="A1223" s="339" t="s">
        <v>1007</v>
      </c>
      <c r="B1223" s="340"/>
    </row>
    <row r="1224" customHeight="1" spans="1:2">
      <c r="A1224" s="339" t="s">
        <v>1008</v>
      </c>
      <c r="B1224" s="340"/>
    </row>
    <row r="1225" customHeight="1" spans="1:2">
      <c r="A1225" s="339" t="s">
        <v>1009</v>
      </c>
      <c r="B1225" s="340"/>
    </row>
    <row r="1226" customHeight="1" spans="1:2">
      <c r="A1226" s="339" t="s">
        <v>726</v>
      </c>
      <c r="B1226" s="340"/>
    </row>
    <row r="1227" customHeight="1" spans="1:2">
      <c r="A1227" s="339" t="s">
        <v>1010</v>
      </c>
      <c r="B1227" s="340"/>
    </row>
    <row r="1228" customHeight="1" spans="1:2">
      <c r="A1228" s="339" t="s">
        <v>1011</v>
      </c>
      <c r="B1228" s="340">
        <v>0</v>
      </c>
    </row>
    <row r="1229" customHeight="1" spans="1:2">
      <c r="A1229" s="339" t="s">
        <v>707</v>
      </c>
      <c r="B1229" s="340"/>
    </row>
    <row r="1230" customHeight="1" spans="1:2">
      <c r="A1230" s="339" t="s">
        <v>708</v>
      </c>
      <c r="B1230" s="340"/>
    </row>
    <row r="1231" customHeight="1" spans="1:2">
      <c r="A1231" s="339" t="s">
        <v>709</v>
      </c>
      <c r="B1231" s="340"/>
    </row>
    <row r="1232" customHeight="1" spans="1:2">
      <c r="A1232" s="339" t="s">
        <v>1012</v>
      </c>
      <c r="B1232" s="340"/>
    </row>
    <row r="1233" customHeight="1" spans="1:2">
      <c r="A1233" s="339" t="s">
        <v>1013</v>
      </c>
      <c r="B1233" s="340"/>
    </row>
    <row r="1234" customHeight="1" spans="1:2">
      <c r="A1234" s="339" t="s">
        <v>1014</v>
      </c>
      <c r="B1234" s="340"/>
    </row>
    <row r="1235" customHeight="1" spans="1:2">
      <c r="A1235" s="339" t="s">
        <v>1015</v>
      </c>
      <c r="B1235" s="340"/>
    </row>
    <row r="1236" customHeight="1" spans="1:2">
      <c r="A1236" s="339" t="s">
        <v>1016</v>
      </c>
      <c r="B1236" s="340"/>
    </row>
    <row r="1237" customHeight="1" spans="1:2">
      <c r="A1237" s="339" t="s">
        <v>1017</v>
      </c>
      <c r="B1237" s="340"/>
    </row>
    <row r="1238" customHeight="1" spans="1:2">
      <c r="A1238" s="339" t="s">
        <v>1018</v>
      </c>
      <c r="B1238" s="340"/>
    </row>
    <row r="1239" customHeight="1" spans="1:2">
      <c r="A1239" s="339" t="s">
        <v>1019</v>
      </c>
      <c r="B1239" s="340"/>
    </row>
    <row r="1240" customHeight="1" spans="1:2">
      <c r="A1240" s="339" t="s">
        <v>1020</v>
      </c>
      <c r="B1240" s="340"/>
    </row>
    <row r="1241" customHeight="1" spans="1:2">
      <c r="A1241" s="339" t="s">
        <v>1021</v>
      </c>
      <c r="B1241" s="340">
        <v>31</v>
      </c>
    </row>
    <row r="1242" customHeight="1" spans="1:2">
      <c r="A1242" s="339" t="s">
        <v>707</v>
      </c>
      <c r="B1242" s="340"/>
    </row>
    <row r="1243" customHeight="1" spans="1:2">
      <c r="A1243" s="339" t="s">
        <v>708</v>
      </c>
      <c r="B1243" s="340"/>
    </row>
    <row r="1244" customHeight="1" spans="1:2">
      <c r="A1244" s="339" t="s">
        <v>709</v>
      </c>
      <c r="B1244" s="340"/>
    </row>
    <row r="1245" customHeight="1" spans="1:2">
      <c r="A1245" s="339" t="s">
        <v>1022</v>
      </c>
      <c r="B1245" s="340">
        <v>16</v>
      </c>
    </row>
    <row r="1246" customHeight="1" spans="1:2">
      <c r="A1246" s="339" t="s">
        <v>1023</v>
      </c>
      <c r="B1246" s="340"/>
    </row>
    <row r="1247" customHeight="1" spans="1:2">
      <c r="A1247" s="339" t="s">
        <v>1024</v>
      </c>
      <c r="B1247" s="340"/>
    </row>
    <row r="1248" customHeight="1" spans="1:2">
      <c r="A1248" s="339" t="s">
        <v>1025</v>
      </c>
      <c r="B1248" s="340"/>
    </row>
    <row r="1249" customHeight="1" spans="1:2">
      <c r="A1249" s="339" t="s">
        <v>1026</v>
      </c>
      <c r="B1249" s="340"/>
    </row>
    <row r="1250" customHeight="1" spans="1:2">
      <c r="A1250" s="339" t="s">
        <v>1027</v>
      </c>
      <c r="B1250" s="340"/>
    </row>
    <row r="1251" customHeight="1" spans="1:2">
      <c r="A1251" s="339" t="s">
        <v>1028</v>
      </c>
      <c r="B1251" s="340"/>
    </row>
    <row r="1252" customHeight="1" spans="1:2">
      <c r="A1252" s="339" t="s">
        <v>1029</v>
      </c>
      <c r="B1252" s="340"/>
    </row>
    <row r="1253" customHeight="1" spans="1:2">
      <c r="A1253" s="339" t="s">
        <v>1030</v>
      </c>
      <c r="B1253" s="340"/>
    </row>
    <row r="1254" customHeight="1" spans="1:2">
      <c r="A1254" s="339" t="s">
        <v>1031</v>
      </c>
      <c r="B1254" s="340"/>
    </row>
    <row r="1255" customHeight="1" spans="1:2">
      <c r="A1255" s="339" t="s">
        <v>1032</v>
      </c>
      <c r="B1255" s="340">
        <v>15</v>
      </c>
    </row>
    <row r="1256" customHeight="1" spans="1:2">
      <c r="A1256" s="339" t="s">
        <v>1033</v>
      </c>
      <c r="B1256" s="340">
        <v>86</v>
      </c>
    </row>
    <row r="1257" customHeight="1" spans="1:2">
      <c r="A1257" s="339" t="s">
        <v>1033</v>
      </c>
      <c r="B1257" s="340">
        <v>86</v>
      </c>
    </row>
    <row r="1258" customHeight="1" spans="1:2">
      <c r="A1258" s="337" t="s">
        <v>54</v>
      </c>
      <c r="B1258" s="338">
        <v>7605</v>
      </c>
    </row>
    <row r="1259" customHeight="1" spans="1:2">
      <c r="A1259" s="339" t="s">
        <v>1034</v>
      </c>
      <c r="B1259" s="340">
        <v>0</v>
      </c>
    </row>
    <row r="1260" customHeight="1" spans="1:2">
      <c r="A1260" s="339" t="s">
        <v>1035</v>
      </c>
      <c r="B1260" s="340"/>
    </row>
    <row r="1261" customHeight="1" spans="1:2">
      <c r="A1261" s="339" t="s">
        <v>1036</v>
      </c>
      <c r="B1261" s="340"/>
    </row>
    <row r="1262" customHeight="1" spans="1:2">
      <c r="A1262" s="339" t="s">
        <v>1037</v>
      </c>
      <c r="B1262" s="340"/>
    </row>
    <row r="1263" customHeight="1" spans="1:2">
      <c r="A1263" s="339" t="s">
        <v>1038</v>
      </c>
      <c r="B1263" s="340"/>
    </row>
    <row r="1264" customHeight="1" spans="1:2">
      <c r="A1264" s="339" t="s">
        <v>1039</v>
      </c>
      <c r="B1264" s="340"/>
    </row>
    <row r="1265" customHeight="1" spans="1:2">
      <c r="A1265" s="339" t="s">
        <v>1040</v>
      </c>
      <c r="B1265" s="340"/>
    </row>
    <row r="1266" customHeight="1" spans="1:2">
      <c r="A1266" s="339" t="s">
        <v>1041</v>
      </c>
      <c r="B1266" s="340"/>
    </row>
    <row r="1267" customHeight="1" spans="1:2">
      <c r="A1267" s="339" t="s">
        <v>1042</v>
      </c>
      <c r="B1267" s="340"/>
    </row>
    <row r="1268" customHeight="1" spans="1:2">
      <c r="A1268" s="339" t="s">
        <v>1043</v>
      </c>
      <c r="B1268" s="340">
        <v>1850</v>
      </c>
    </row>
    <row r="1269" customHeight="1" spans="1:2">
      <c r="A1269" s="339" t="s">
        <v>1044</v>
      </c>
      <c r="B1269" s="340">
        <v>1850</v>
      </c>
    </row>
    <row r="1270" customHeight="1" spans="1:2">
      <c r="A1270" s="339" t="s">
        <v>1045</v>
      </c>
      <c r="B1270" s="340"/>
    </row>
    <row r="1271" customHeight="1" spans="1:2">
      <c r="A1271" s="339" t="s">
        <v>1046</v>
      </c>
      <c r="B1271" s="340"/>
    </row>
    <row r="1272" customHeight="1" spans="1:2">
      <c r="A1272" s="339" t="s">
        <v>1047</v>
      </c>
      <c r="B1272" s="340">
        <v>5755</v>
      </c>
    </row>
    <row r="1273" customHeight="1" spans="1:2">
      <c r="A1273" s="339" t="s">
        <v>1048</v>
      </c>
      <c r="B1273" s="340"/>
    </row>
    <row r="1274" customHeight="1" spans="1:2">
      <c r="A1274" s="339" t="s">
        <v>1049</v>
      </c>
      <c r="B1274" s="340"/>
    </row>
    <row r="1275" customHeight="1" spans="1:2">
      <c r="A1275" s="339" t="s">
        <v>1050</v>
      </c>
      <c r="B1275" s="340">
        <v>5755</v>
      </c>
    </row>
    <row r="1276" customHeight="1" spans="1:2">
      <c r="A1276" s="337" t="s">
        <v>55</v>
      </c>
      <c r="B1276" s="338">
        <v>351</v>
      </c>
    </row>
    <row r="1277" customHeight="1" spans="1:2">
      <c r="A1277" s="339" t="s">
        <v>1051</v>
      </c>
      <c r="B1277" s="340">
        <v>293</v>
      </c>
    </row>
    <row r="1278" customHeight="1" spans="1:2">
      <c r="A1278" s="339" t="s">
        <v>707</v>
      </c>
      <c r="B1278" s="340">
        <v>180</v>
      </c>
    </row>
    <row r="1279" customHeight="1" spans="1:2">
      <c r="A1279" s="339" t="s">
        <v>708</v>
      </c>
      <c r="B1279" s="340"/>
    </row>
    <row r="1280" customHeight="1" spans="1:2">
      <c r="A1280" s="339" t="s">
        <v>709</v>
      </c>
      <c r="B1280" s="340"/>
    </row>
    <row r="1281" customHeight="1" spans="1:2">
      <c r="A1281" s="339" t="s">
        <v>1052</v>
      </c>
      <c r="B1281" s="340"/>
    </row>
    <row r="1282" customHeight="1" spans="1:2">
      <c r="A1282" s="339" t="s">
        <v>1053</v>
      </c>
      <c r="B1282" s="340"/>
    </row>
    <row r="1283" customHeight="1" spans="1:2">
      <c r="A1283" s="339" t="s">
        <v>1054</v>
      </c>
      <c r="B1283" s="340"/>
    </row>
    <row r="1284" customHeight="1" spans="1:2">
      <c r="A1284" s="339" t="s">
        <v>1055</v>
      </c>
      <c r="B1284" s="340"/>
    </row>
    <row r="1285" customHeight="1" spans="1:2">
      <c r="A1285" s="339" t="s">
        <v>1056</v>
      </c>
      <c r="B1285" s="340"/>
    </row>
    <row r="1286" customHeight="1" spans="1:2">
      <c r="A1286" s="339" t="s">
        <v>1057</v>
      </c>
      <c r="B1286" s="340"/>
    </row>
    <row r="1287" customHeight="1" spans="1:2">
      <c r="A1287" s="339" t="s">
        <v>1058</v>
      </c>
      <c r="B1287" s="340"/>
    </row>
    <row r="1288" customHeight="1" spans="1:2">
      <c r="A1288" s="339" t="s">
        <v>1059</v>
      </c>
      <c r="B1288" s="340"/>
    </row>
    <row r="1289" customHeight="1" spans="1:2">
      <c r="A1289" s="339" t="s">
        <v>1060</v>
      </c>
      <c r="B1289" s="340"/>
    </row>
    <row r="1290" customHeight="1" spans="1:2">
      <c r="A1290" s="339" t="s">
        <v>726</v>
      </c>
      <c r="B1290" s="340"/>
    </row>
    <row r="1291" customHeight="1" spans="1:2">
      <c r="A1291" s="339" t="s">
        <v>1061</v>
      </c>
      <c r="B1291" s="340">
        <v>113</v>
      </c>
    </row>
    <row r="1292" customHeight="1" spans="1:2">
      <c r="A1292" s="339" t="s">
        <v>1062</v>
      </c>
      <c r="B1292" s="340">
        <v>58</v>
      </c>
    </row>
    <row r="1293" customHeight="1" spans="1:2">
      <c r="A1293" s="339" t="s">
        <v>707</v>
      </c>
      <c r="B1293" s="340">
        <v>58</v>
      </c>
    </row>
    <row r="1294" customHeight="1" spans="1:2">
      <c r="A1294" s="339" t="s">
        <v>708</v>
      </c>
      <c r="B1294" s="340"/>
    </row>
    <row r="1295" customHeight="1" spans="1:2">
      <c r="A1295" s="339" t="s">
        <v>709</v>
      </c>
      <c r="B1295" s="340"/>
    </row>
    <row r="1296" customHeight="1" spans="1:2">
      <c r="A1296" s="339" t="s">
        <v>1063</v>
      </c>
      <c r="B1296" s="340"/>
    </row>
    <row r="1297" customHeight="1" spans="1:2">
      <c r="A1297" s="339" t="s">
        <v>1064</v>
      </c>
      <c r="B1297" s="340"/>
    </row>
    <row r="1298" customHeight="1" spans="1:2">
      <c r="A1298" s="339" t="s">
        <v>1065</v>
      </c>
      <c r="B1298" s="340"/>
    </row>
    <row r="1299" customHeight="1" spans="1:2">
      <c r="A1299" s="339" t="s">
        <v>1066</v>
      </c>
      <c r="B1299" s="340"/>
    </row>
    <row r="1300" customHeight="1" spans="1:2">
      <c r="A1300" s="339" t="s">
        <v>1067</v>
      </c>
      <c r="B1300" s="340"/>
    </row>
    <row r="1301" customHeight="1" spans="1:2">
      <c r="A1301" s="339" t="s">
        <v>1068</v>
      </c>
      <c r="B1301" s="340"/>
    </row>
    <row r="1302" customHeight="1" spans="1:2">
      <c r="A1302" s="339" t="s">
        <v>1069</v>
      </c>
      <c r="B1302" s="340"/>
    </row>
    <row r="1303" customHeight="1" spans="1:2">
      <c r="A1303" s="339" t="s">
        <v>1070</v>
      </c>
      <c r="B1303" s="340"/>
    </row>
    <row r="1304" customHeight="1" spans="1:2">
      <c r="A1304" s="339" t="s">
        <v>726</v>
      </c>
      <c r="B1304" s="340"/>
    </row>
    <row r="1305" customHeight="1" spans="1:2">
      <c r="A1305" s="339" t="s">
        <v>1071</v>
      </c>
      <c r="B1305" s="340"/>
    </row>
    <row r="1306" customHeight="1" spans="1:2">
      <c r="A1306" s="339" t="s">
        <v>1072</v>
      </c>
      <c r="B1306" s="340">
        <v>0</v>
      </c>
    </row>
    <row r="1307" customHeight="1" spans="1:2">
      <c r="A1307" s="339" t="s">
        <v>1073</v>
      </c>
      <c r="B1307" s="340"/>
    </row>
    <row r="1308" customHeight="1" spans="1:2">
      <c r="A1308" s="339" t="s">
        <v>1074</v>
      </c>
      <c r="B1308" s="340"/>
    </row>
    <row r="1309" customHeight="1" spans="1:2">
      <c r="A1309" s="339" t="s">
        <v>1075</v>
      </c>
      <c r="B1309" s="340"/>
    </row>
    <row r="1310" customHeight="1" spans="1:2">
      <c r="A1310" s="339" t="s">
        <v>1076</v>
      </c>
      <c r="B1310" s="340"/>
    </row>
    <row r="1311" customHeight="1" spans="1:2">
      <c r="A1311" s="339" t="s">
        <v>1077</v>
      </c>
      <c r="B1311" s="340">
        <v>0</v>
      </c>
    </row>
    <row r="1312" customHeight="1" spans="1:2">
      <c r="A1312" s="339" t="s">
        <v>1078</v>
      </c>
      <c r="B1312" s="340"/>
    </row>
    <row r="1313" customHeight="1" spans="1:2">
      <c r="A1313" s="339" t="s">
        <v>1079</v>
      </c>
      <c r="B1313" s="340"/>
    </row>
    <row r="1314" customHeight="1" spans="1:2">
      <c r="A1314" s="339" t="s">
        <v>1080</v>
      </c>
      <c r="B1314" s="340"/>
    </row>
    <row r="1315" customHeight="1" spans="1:2">
      <c r="A1315" s="339" t="s">
        <v>1081</v>
      </c>
      <c r="B1315" s="340"/>
    </row>
    <row r="1316" customHeight="1" spans="1:2">
      <c r="A1316" s="339" t="s">
        <v>1082</v>
      </c>
      <c r="B1316" s="340"/>
    </row>
    <row r="1317" customHeight="1" spans="1:2">
      <c r="A1317" s="339" t="s">
        <v>1083</v>
      </c>
      <c r="B1317" s="340">
        <v>0</v>
      </c>
    </row>
    <row r="1318" customHeight="1" spans="1:2">
      <c r="A1318" s="339" t="s">
        <v>1084</v>
      </c>
      <c r="B1318" s="340"/>
    </row>
    <row r="1319" customHeight="1" spans="1:2">
      <c r="A1319" s="339" t="s">
        <v>1085</v>
      </c>
      <c r="B1319" s="340"/>
    </row>
    <row r="1320" customHeight="1" spans="1:2">
      <c r="A1320" s="339" t="s">
        <v>1086</v>
      </c>
      <c r="B1320" s="340"/>
    </row>
    <row r="1321" customHeight="1" spans="1:2">
      <c r="A1321" s="339" t="s">
        <v>1087</v>
      </c>
      <c r="B1321" s="340"/>
    </row>
    <row r="1322" customHeight="1" spans="1:2">
      <c r="A1322" s="339" t="s">
        <v>1088</v>
      </c>
      <c r="B1322" s="340"/>
    </row>
    <row r="1323" customHeight="1" spans="1:2">
      <c r="A1323" s="339" t="s">
        <v>1089</v>
      </c>
      <c r="B1323" s="340"/>
    </row>
    <row r="1324" customHeight="1" spans="1:2">
      <c r="A1324" s="339" t="s">
        <v>1090</v>
      </c>
      <c r="B1324" s="340"/>
    </row>
    <row r="1325" customHeight="1" spans="1:2">
      <c r="A1325" s="339" t="s">
        <v>1091</v>
      </c>
      <c r="B1325" s="340"/>
    </row>
    <row r="1326" customHeight="1" spans="1:2">
      <c r="A1326" s="339" t="s">
        <v>1092</v>
      </c>
      <c r="B1326" s="340"/>
    </row>
    <row r="1327" customHeight="1" spans="1:2">
      <c r="A1327" s="339" t="s">
        <v>1093</v>
      </c>
      <c r="B1327" s="340"/>
    </row>
    <row r="1328" customHeight="1" spans="1:2">
      <c r="A1328" s="339" t="s">
        <v>1094</v>
      </c>
      <c r="B1328" s="340"/>
    </row>
    <row r="1329" customHeight="1" spans="1:2">
      <c r="A1329" s="337" t="s">
        <v>56</v>
      </c>
      <c r="B1329" s="338">
        <v>0</v>
      </c>
    </row>
    <row r="1330" customHeight="1" spans="1:2">
      <c r="A1330" s="339" t="s">
        <v>1095</v>
      </c>
      <c r="B1330" s="340">
        <v>0</v>
      </c>
    </row>
    <row r="1331" customHeight="1" spans="1:2">
      <c r="A1331" s="339" t="s">
        <v>1095</v>
      </c>
      <c r="B1331" s="340"/>
    </row>
    <row r="1332" customHeight="1" spans="1:2">
      <c r="A1332" s="337" t="s">
        <v>1096</v>
      </c>
      <c r="B1332" s="338">
        <v>0</v>
      </c>
    </row>
    <row r="1333" customHeight="1" spans="1:2">
      <c r="A1333" s="339" t="s">
        <v>1097</v>
      </c>
      <c r="B1333" s="340">
        <v>0</v>
      </c>
    </row>
    <row r="1334" customHeight="1" spans="1:2">
      <c r="A1334" s="339" t="s">
        <v>1098</v>
      </c>
      <c r="B1334" s="340"/>
    </row>
    <row r="1335" customHeight="1" spans="1:2">
      <c r="A1335" s="339" t="s">
        <v>1099</v>
      </c>
      <c r="B1335" s="340"/>
    </row>
    <row r="1336" customHeight="1" spans="1:2">
      <c r="A1336" s="339" t="s">
        <v>1100</v>
      </c>
      <c r="B1336" s="340"/>
    </row>
    <row r="1337" customHeight="1" spans="1:2">
      <c r="A1337" s="339" t="s">
        <v>1101</v>
      </c>
      <c r="B1337" s="340"/>
    </row>
    <row r="1338" customHeight="1" spans="1:2">
      <c r="A1338" s="337" t="s">
        <v>1102</v>
      </c>
      <c r="B1338" s="338">
        <v>0</v>
      </c>
    </row>
    <row r="1339" customHeight="1" spans="1:2">
      <c r="A1339" s="339" t="s">
        <v>1103</v>
      </c>
      <c r="B1339" s="340">
        <v>0</v>
      </c>
    </row>
    <row r="1340" customHeight="1" spans="1:2">
      <c r="A1340" s="339" t="s">
        <v>1103</v>
      </c>
      <c r="B1340" s="340"/>
    </row>
    <row r="1341" customHeight="1" spans="1:2">
      <c r="A1341" s="337" t="s">
        <v>1104</v>
      </c>
      <c r="B1341" s="338">
        <f>B1344</f>
        <v>1147</v>
      </c>
    </row>
    <row r="1342" customHeight="1" spans="1:2">
      <c r="A1342" s="339" t="s">
        <v>1105</v>
      </c>
      <c r="B1342" s="340">
        <v>0</v>
      </c>
    </row>
    <row r="1343" customHeight="1" spans="1:2">
      <c r="A1343" s="339" t="s">
        <v>1105</v>
      </c>
      <c r="B1343" s="340"/>
    </row>
    <row r="1344" customHeight="1" spans="1:2">
      <c r="A1344" s="339" t="s">
        <v>1106</v>
      </c>
      <c r="B1344" s="340">
        <f>B1345</f>
        <v>1147</v>
      </c>
    </row>
    <row r="1345" customHeight="1" spans="1:2">
      <c r="A1345" s="339" t="s">
        <v>1106</v>
      </c>
      <c r="B1345" s="340">
        <v>1147</v>
      </c>
    </row>
    <row r="1346" customHeight="1" spans="1:2">
      <c r="A1346" s="343" t="s">
        <v>1107</v>
      </c>
      <c r="B1346" s="338">
        <f>B7+B260+B265+B277+B397+B452+B508+B557+B674+B746+B823+B847+B978+B1042+B1116+B1143+B1159+B1178+B1258+B1276+B1329+B1332+B1338+B1341</f>
        <v>230964</v>
      </c>
    </row>
  </sheetData>
  <autoFilter ref="A7:B1346"/>
  <mergeCells count="3">
    <mergeCell ref="A2:B2"/>
    <mergeCell ref="A5:A6"/>
    <mergeCell ref="B5:B6"/>
  </mergeCells>
  <printOptions horizontalCentered="1"/>
  <pageMargins left="0.55" right="0.55" top="0.275" bottom="0.393055555555556" header="0.590277777777778" footer="0.15625"/>
  <pageSetup paperSize="9" scale="70" firstPageNumber="135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E24"/>
  <sheetViews>
    <sheetView showZeros="0" zoomScale="70" zoomScaleNormal="70" workbookViewId="0">
      <selection activeCell="D10" sqref="D10"/>
    </sheetView>
  </sheetViews>
  <sheetFormatPr defaultColWidth="9" defaultRowHeight="14.25" outlineLevelCol="4"/>
  <cols>
    <col min="1" max="1" width="46.875" style="308" customWidth="1"/>
    <col min="2" max="2" width="21.875" style="308" customWidth="1"/>
    <col min="3" max="3" width="43.625" style="308" customWidth="1"/>
    <col min="4" max="4" width="19.25" style="308" customWidth="1"/>
    <col min="5" max="5" width="9.5" style="308" customWidth="1"/>
    <col min="6" max="256" width="9" style="308"/>
    <col min="257" max="257" width="43.625" style="308" customWidth="1"/>
    <col min="258" max="258" width="19.25" style="308" customWidth="1"/>
    <col min="259" max="259" width="43.625" style="308" customWidth="1"/>
    <col min="260" max="260" width="19.25" style="308" customWidth="1"/>
    <col min="261" max="261" width="9.5" style="308" customWidth="1"/>
    <col min="262" max="512" width="9" style="308"/>
    <col min="513" max="513" width="43.625" style="308" customWidth="1"/>
    <col min="514" max="514" width="19.25" style="308" customWidth="1"/>
    <col min="515" max="515" width="43.625" style="308" customWidth="1"/>
    <col min="516" max="516" width="19.25" style="308" customWidth="1"/>
    <col min="517" max="517" width="9.5" style="308" customWidth="1"/>
    <col min="518" max="768" width="9" style="308"/>
    <col min="769" max="769" width="43.625" style="308" customWidth="1"/>
    <col min="770" max="770" width="19.25" style="308" customWidth="1"/>
    <col min="771" max="771" width="43.625" style="308" customWidth="1"/>
    <col min="772" max="772" width="19.25" style="308" customWidth="1"/>
    <col min="773" max="773" width="9.5" style="308" customWidth="1"/>
    <col min="774" max="1024" width="9" style="308"/>
    <col min="1025" max="1025" width="43.625" style="308" customWidth="1"/>
    <col min="1026" max="1026" width="19.25" style="308" customWidth="1"/>
    <col min="1027" max="1027" width="43.625" style="308" customWidth="1"/>
    <col min="1028" max="1028" width="19.25" style="308" customWidth="1"/>
    <col min="1029" max="1029" width="9.5" style="308" customWidth="1"/>
    <col min="1030" max="1280" width="9" style="308"/>
    <col min="1281" max="1281" width="43.625" style="308" customWidth="1"/>
    <col min="1282" max="1282" width="19.25" style="308" customWidth="1"/>
    <col min="1283" max="1283" width="43.625" style="308" customWidth="1"/>
    <col min="1284" max="1284" width="19.25" style="308" customWidth="1"/>
    <col min="1285" max="1285" width="9.5" style="308" customWidth="1"/>
    <col min="1286" max="1536" width="9" style="308"/>
    <col min="1537" max="1537" width="43.625" style="308" customWidth="1"/>
    <col min="1538" max="1538" width="19.25" style="308" customWidth="1"/>
    <col min="1539" max="1539" width="43.625" style="308" customWidth="1"/>
    <col min="1540" max="1540" width="19.25" style="308" customWidth="1"/>
    <col min="1541" max="1541" width="9.5" style="308" customWidth="1"/>
    <col min="1542" max="1792" width="9" style="308"/>
    <col min="1793" max="1793" width="43.625" style="308" customWidth="1"/>
    <col min="1794" max="1794" width="19.25" style="308" customWidth="1"/>
    <col min="1795" max="1795" width="43.625" style="308" customWidth="1"/>
    <col min="1796" max="1796" width="19.25" style="308" customWidth="1"/>
    <col min="1797" max="1797" width="9.5" style="308" customWidth="1"/>
    <col min="1798" max="2048" width="9" style="308"/>
    <col min="2049" max="2049" width="43.625" style="308" customWidth="1"/>
    <col min="2050" max="2050" width="19.25" style="308" customWidth="1"/>
    <col min="2051" max="2051" width="43.625" style="308" customWidth="1"/>
    <col min="2052" max="2052" width="19.25" style="308" customWidth="1"/>
    <col min="2053" max="2053" width="9.5" style="308" customWidth="1"/>
    <col min="2054" max="2304" width="9" style="308"/>
    <col min="2305" max="2305" width="43.625" style="308" customWidth="1"/>
    <col min="2306" max="2306" width="19.25" style="308" customWidth="1"/>
    <col min="2307" max="2307" width="43.625" style="308" customWidth="1"/>
    <col min="2308" max="2308" width="19.25" style="308" customWidth="1"/>
    <col min="2309" max="2309" width="9.5" style="308" customWidth="1"/>
    <col min="2310" max="2560" width="9" style="308"/>
    <col min="2561" max="2561" width="43.625" style="308" customWidth="1"/>
    <col min="2562" max="2562" width="19.25" style="308" customWidth="1"/>
    <col min="2563" max="2563" width="43.625" style="308" customWidth="1"/>
    <col min="2564" max="2564" width="19.25" style="308" customWidth="1"/>
    <col min="2565" max="2565" width="9.5" style="308" customWidth="1"/>
    <col min="2566" max="2816" width="9" style="308"/>
    <col min="2817" max="2817" width="43.625" style="308" customWidth="1"/>
    <col min="2818" max="2818" width="19.25" style="308" customWidth="1"/>
    <col min="2819" max="2819" width="43.625" style="308" customWidth="1"/>
    <col min="2820" max="2820" width="19.25" style="308" customWidth="1"/>
    <col min="2821" max="2821" width="9.5" style="308" customWidth="1"/>
    <col min="2822" max="3072" width="9" style="308"/>
    <col min="3073" max="3073" width="43.625" style="308" customWidth="1"/>
    <col min="3074" max="3074" width="19.25" style="308" customWidth="1"/>
    <col min="3075" max="3075" width="43.625" style="308" customWidth="1"/>
    <col min="3076" max="3076" width="19.25" style="308" customWidth="1"/>
    <col min="3077" max="3077" width="9.5" style="308" customWidth="1"/>
    <col min="3078" max="3328" width="9" style="308"/>
    <col min="3329" max="3329" width="43.625" style="308" customWidth="1"/>
    <col min="3330" max="3330" width="19.25" style="308" customWidth="1"/>
    <col min="3331" max="3331" width="43.625" style="308" customWidth="1"/>
    <col min="3332" max="3332" width="19.25" style="308" customWidth="1"/>
    <col min="3333" max="3333" width="9.5" style="308" customWidth="1"/>
    <col min="3334" max="3584" width="9" style="308"/>
    <col min="3585" max="3585" width="43.625" style="308" customWidth="1"/>
    <col min="3586" max="3586" width="19.25" style="308" customWidth="1"/>
    <col min="3587" max="3587" width="43.625" style="308" customWidth="1"/>
    <col min="3588" max="3588" width="19.25" style="308" customWidth="1"/>
    <col min="3589" max="3589" width="9.5" style="308" customWidth="1"/>
    <col min="3590" max="3840" width="9" style="308"/>
    <col min="3841" max="3841" width="43.625" style="308" customWidth="1"/>
    <col min="3842" max="3842" width="19.25" style="308" customWidth="1"/>
    <col min="3843" max="3843" width="43.625" style="308" customWidth="1"/>
    <col min="3844" max="3844" width="19.25" style="308" customWidth="1"/>
    <col min="3845" max="3845" width="9.5" style="308" customWidth="1"/>
    <col min="3846" max="4096" width="9" style="308"/>
    <col min="4097" max="4097" width="43.625" style="308" customWidth="1"/>
    <col min="4098" max="4098" width="19.25" style="308" customWidth="1"/>
    <col min="4099" max="4099" width="43.625" style="308" customWidth="1"/>
    <col min="4100" max="4100" width="19.25" style="308" customWidth="1"/>
    <col min="4101" max="4101" width="9.5" style="308" customWidth="1"/>
    <col min="4102" max="4352" width="9" style="308"/>
    <col min="4353" max="4353" width="43.625" style="308" customWidth="1"/>
    <col min="4354" max="4354" width="19.25" style="308" customWidth="1"/>
    <col min="4355" max="4355" width="43.625" style="308" customWidth="1"/>
    <col min="4356" max="4356" width="19.25" style="308" customWidth="1"/>
    <col min="4357" max="4357" width="9.5" style="308" customWidth="1"/>
    <col min="4358" max="4608" width="9" style="308"/>
    <col min="4609" max="4609" width="43.625" style="308" customWidth="1"/>
    <col min="4610" max="4610" width="19.25" style="308" customWidth="1"/>
    <col min="4611" max="4611" width="43.625" style="308" customWidth="1"/>
    <col min="4612" max="4612" width="19.25" style="308" customWidth="1"/>
    <col min="4613" max="4613" width="9.5" style="308" customWidth="1"/>
    <col min="4614" max="4864" width="9" style="308"/>
    <col min="4865" max="4865" width="43.625" style="308" customWidth="1"/>
    <col min="4866" max="4866" width="19.25" style="308" customWidth="1"/>
    <col min="4867" max="4867" width="43.625" style="308" customWidth="1"/>
    <col min="4868" max="4868" width="19.25" style="308" customWidth="1"/>
    <col min="4869" max="4869" width="9.5" style="308" customWidth="1"/>
    <col min="4870" max="5120" width="9" style="308"/>
    <col min="5121" max="5121" width="43.625" style="308" customWidth="1"/>
    <col min="5122" max="5122" width="19.25" style="308" customWidth="1"/>
    <col min="5123" max="5123" width="43.625" style="308" customWidth="1"/>
    <col min="5124" max="5124" width="19.25" style="308" customWidth="1"/>
    <col min="5125" max="5125" width="9.5" style="308" customWidth="1"/>
    <col min="5126" max="5376" width="9" style="308"/>
    <col min="5377" max="5377" width="43.625" style="308" customWidth="1"/>
    <col min="5378" max="5378" width="19.25" style="308" customWidth="1"/>
    <col min="5379" max="5379" width="43.625" style="308" customWidth="1"/>
    <col min="5380" max="5380" width="19.25" style="308" customWidth="1"/>
    <col min="5381" max="5381" width="9.5" style="308" customWidth="1"/>
    <col min="5382" max="5632" width="9" style="308"/>
    <col min="5633" max="5633" width="43.625" style="308" customWidth="1"/>
    <col min="5634" max="5634" width="19.25" style="308" customWidth="1"/>
    <col min="5635" max="5635" width="43.625" style="308" customWidth="1"/>
    <col min="5636" max="5636" width="19.25" style="308" customWidth="1"/>
    <col min="5637" max="5637" width="9.5" style="308" customWidth="1"/>
    <col min="5638" max="5888" width="9" style="308"/>
    <col min="5889" max="5889" width="43.625" style="308" customWidth="1"/>
    <col min="5890" max="5890" width="19.25" style="308" customWidth="1"/>
    <col min="5891" max="5891" width="43.625" style="308" customWidth="1"/>
    <col min="5892" max="5892" width="19.25" style="308" customWidth="1"/>
    <col min="5893" max="5893" width="9.5" style="308" customWidth="1"/>
    <col min="5894" max="6144" width="9" style="308"/>
    <col min="6145" max="6145" width="43.625" style="308" customWidth="1"/>
    <col min="6146" max="6146" width="19.25" style="308" customWidth="1"/>
    <col min="6147" max="6147" width="43.625" style="308" customWidth="1"/>
    <col min="6148" max="6148" width="19.25" style="308" customWidth="1"/>
    <col min="6149" max="6149" width="9.5" style="308" customWidth="1"/>
    <col min="6150" max="6400" width="9" style="308"/>
    <col min="6401" max="6401" width="43.625" style="308" customWidth="1"/>
    <col min="6402" max="6402" width="19.25" style="308" customWidth="1"/>
    <col min="6403" max="6403" width="43.625" style="308" customWidth="1"/>
    <col min="6404" max="6404" width="19.25" style="308" customWidth="1"/>
    <col min="6405" max="6405" width="9.5" style="308" customWidth="1"/>
    <col min="6406" max="6656" width="9" style="308"/>
    <col min="6657" max="6657" width="43.625" style="308" customWidth="1"/>
    <col min="6658" max="6658" width="19.25" style="308" customWidth="1"/>
    <col min="6659" max="6659" width="43.625" style="308" customWidth="1"/>
    <col min="6660" max="6660" width="19.25" style="308" customWidth="1"/>
    <col min="6661" max="6661" width="9.5" style="308" customWidth="1"/>
    <col min="6662" max="6912" width="9" style="308"/>
    <col min="6913" max="6913" width="43.625" style="308" customWidth="1"/>
    <col min="6914" max="6914" width="19.25" style="308" customWidth="1"/>
    <col min="6915" max="6915" width="43.625" style="308" customWidth="1"/>
    <col min="6916" max="6916" width="19.25" style="308" customWidth="1"/>
    <col min="6917" max="6917" width="9.5" style="308" customWidth="1"/>
    <col min="6918" max="7168" width="9" style="308"/>
    <col min="7169" max="7169" width="43.625" style="308" customWidth="1"/>
    <col min="7170" max="7170" width="19.25" style="308" customWidth="1"/>
    <col min="7171" max="7171" width="43.625" style="308" customWidth="1"/>
    <col min="7172" max="7172" width="19.25" style="308" customWidth="1"/>
    <col min="7173" max="7173" width="9.5" style="308" customWidth="1"/>
    <col min="7174" max="7424" width="9" style="308"/>
    <col min="7425" max="7425" width="43.625" style="308" customWidth="1"/>
    <col min="7426" max="7426" width="19.25" style="308" customWidth="1"/>
    <col min="7427" max="7427" width="43.625" style="308" customWidth="1"/>
    <col min="7428" max="7428" width="19.25" style="308" customWidth="1"/>
    <col min="7429" max="7429" width="9.5" style="308" customWidth="1"/>
    <col min="7430" max="7680" width="9" style="308"/>
    <col min="7681" max="7681" width="43.625" style="308" customWidth="1"/>
    <col min="7682" max="7682" width="19.25" style="308" customWidth="1"/>
    <col min="7683" max="7683" width="43.625" style="308" customWidth="1"/>
    <col min="7684" max="7684" width="19.25" style="308" customWidth="1"/>
    <col min="7685" max="7685" width="9.5" style="308" customWidth="1"/>
    <col min="7686" max="7936" width="9" style="308"/>
    <col min="7937" max="7937" width="43.625" style="308" customWidth="1"/>
    <col min="7938" max="7938" width="19.25" style="308" customWidth="1"/>
    <col min="7939" max="7939" width="43.625" style="308" customWidth="1"/>
    <col min="7940" max="7940" width="19.25" style="308" customWidth="1"/>
    <col min="7941" max="7941" width="9.5" style="308" customWidth="1"/>
    <col min="7942" max="8192" width="9" style="308"/>
    <col min="8193" max="8193" width="43.625" style="308" customWidth="1"/>
    <col min="8194" max="8194" width="19.25" style="308" customWidth="1"/>
    <col min="8195" max="8195" width="43.625" style="308" customWidth="1"/>
    <col min="8196" max="8196" width="19.25" style="308" customWidth="1"/>
    <col min="8197" max="8197" width="9.5" style="308" customWidth="1"/>
    <col min="8198" max="8448" width="9" style="308"/>
    <col min="8449" max="8449" width="43.625" style="308" customWidth="1"/>
    <col min="8450" max="8450" width="19.25" style="308" customWidth="1"/>
    <col min="8451" max="8451" width="43.625" style="308" customWidth="1"/>
    <col min="8452" max="8452" width="19.25" style="308" customWidth="1"/>
    <col min="8453" max="8453" width="9.5" style="308" customWidth="1"/>
    <col min="8454" max="8704" width="9" style="308"/>
    <col min="8705" max="8705" width="43.625" style="308" customWidth="1"/>
    <col min="8706" max="8706" width="19.25" style="308" customWidth="1"/>
    <col min="8707" max="8707" width="43.625" style="308" customWidth="1"/>
    <col min="8708" max="8708" width="19.25" style="308" customWidth="1"/>
    <col min="8709" max="8709" width="9.5" style="308" customWidth="1"/>
    <col min="8710" max="8960" width="9" style="308"/>
    <col min="8961" max="8961" width="43.625" style="308" customWidth="1"/>
    <col min="8962" max="8962" width="19.25" style="308" customWidth="1"/>
    <col min="8963" max="8963" width="43.625" style="308" customWidth="1"/>
    <col min="8964" max="8964" width="19.25" style="308" customWidth="1"/>
    <col min="8965" max="8965" width="9.5" style="308" customWidth="1"/>
    <col min="8966" max="9216" width="9" style="308"/>
    <col min="9217" max="9217" width="43.625" style="308" customWidth="1"/>
    <col min="9218" max="9218" width="19.25" style="308" customWidth="1"/>
    <col min="9219" max="9219" width="43.625" style="308" customWidth="1"/>
    <col min="9220" max="9220" width="19.25" style="308" customWidth="1"/>
    <col min="9221" max="9221" width="9.5" style="308" customWidth="1"/>
    <col min="9222" max="9472" width="9" style="308"/>
    <col min="9473" max="9473" width="43.625" style="308" customWidth="1"/>
    <col min="9474" max="9474" width="19.25" style="308" customWidth="1"/>
    <col min="9475" max="9475" width="43.625" style="308" customWidth="1"/>
    <col min="9476" max="9476" width="19.25" style="308" customWidth="1"/>
    <col min="9477" max="9477" width="9.5" style="308" customWidth="1"/>
    <col min="9478" max="9728" width="9" style="308"/>
    <col min="9729" max="9729" width="43.625" style="308" customWidth="1"/>
    <col min="9730" max="9730" width="19.25" style="308" customWidth="1"/>
    <col min="9731" max="9731" width="43.625" style="308" customWidth="1"/>
    <col min="9732" max="9732" width="19.25" style="308" customWidth="1"/>
    <col min="9733" max="9733" width="9.5" style="308" customWidth="1"/>
    <col min="9734" max="9984" width="9" style="308"/>
    <col min="9985" max="9985" width="43.625" style="308" customWidth="1"/>
    <col min="9986" max="9986" width="19.25" style="308" customWidth="1"/>
    <col min="9987" max="9987" width="43.625" style="308" customWidth="1"/>
    <col min="9988" max="9988" width="19.25" style="308" customWidth="1"/>
    <col min="9989" max="9989" width="9.5" style="308" customWidth="1"/>
    <col min="9990" max="10240" width="9" style="308"/>
    <col min="10241" max="10241" width="43.625" style="308" customWidth="1"/>
    <col min="10242" max="10242" width="19.25" style="308" customWidth="1"/>
    <col min="10243" max="10243" width="43.625" style="308" customWidth="1"/>
    <col min="10244" max="10244" width="19.25" style="308" customWidth="1"/>
    <col min="10245" max="10245" width="9.5" style="308" customWidth="1"/>
    <col min="10246" max="10496" width="9" style="308"/>
    <col min="10497" max="10497" width="43.625" style="308" customWidth="1"/>
    <col min="10498" max="10498" width="19.25" style="308" customWidth="1"/>
    <col min="10499" max="10499" width="43.625" style="308" customWidth="1"/>
    <col min="10500" max="10500" width="19.25" style="308" customWidth="1"/>
    <col min="10501" max="10501" width="9.5" style="308" customWidth="1"/>
    <col min="10502" max="10752" width="9" style="308"/>
    <col min="10753" max="10753" width="43.625" style="308" customWidth="1"/>
    <col min="10754" max="10754" width="19.25" style="308" customWidth="1"/>
    <col min="10755" max="10755" width="43.625" style="308" customWidth="1"/>
    <col min="10756" max="10756" width="19.25" style="308" customWidth="1"/>
    <col min="10757" max="10757" width="9.5" style="308" customWidth="1"/>
    <col min="10758" max="11008" width="9" style="308"/>
    <col min="11009" max="11009" width="43.625" style="308" customWidth="1"/>
    <col min="11010" max="11010" width="19.25" style="308" customWidth="1"/>
    <col min="11011" max="11011" width="43.625" style="308" customWidth="1"/>
    <col min="11012" max="11012" width="19.25" style="308" customWidth="1"/>
    <col min="11013" max="11013" width="9.5" style="308" customWidth="1"/>
    <col min="11014" max="11264" width="9" style="308"/>
    <col min="11265" max="11265" width="43.625" style="308" customWidth="1"/>
    <col min="11266" max="11266" width="19.25" style="308" customWidth="1"/>
    <col min="11267" max="11267" width="43.625" style="308" customWidth="1"/>
    <col min="11268" max="11268" width="19.25" style="308" customWidth="1"/>
    <col min="11269" max="11269" width="9.5" style="308" customWidth="1"/>
    <col min="11270" max="11520" width="9" style="308"/>
    <col min="11521" max="11521" width="43.625" style="308" customWidth="1"/>
    <col min="11522" max="11522" width="19.25" style="308" customWidth="1"/>
    <col min="11523" max="11523" width="43.625" style="308" customWidth="1"/>
    <col min="11524" max="11524" width="19.25" style="308" customWidth="1"/>
    <col min="11525" max="11525" width="9.5" style="308" customWidth="1"/>
    <col min="11526" max="11776" width="9" style="308"/>
    <col min="11777" max="11777" width="43.625" style="308" customWidth="1"/>
    <col min="11778" max="11778" width="19.25" style="308" customWidth="1"/>
    <col min="11779" max="11779" width="43.625" style="308" customWidth="1"/>
    <col min="11780" max="11780" width="19.25" style="308" customWidth="1"/>
    <col min="11781" max="11781" width="9.5" style="308" customWidth="1"/>
    <col min="11782" max="12032" width="9" style="308"/>
    <col min="12033" max="12033" width="43.625" style="308" customWidth="1"/>
    <col min="12034" max="12034" width="19.25" style="308" customWidth="1"/>
    <col min="12035" max="12035" width="43.625" style="308" customWidth="1"/>
    <col min="12036" max="12036" width="19.25" style="308" customWidth="1"/>
    <col min="12037" max="12037" width="9.5" style="308" customWidth="1"/>
    <col min="12038" max="12288" width="9" style="308"/>
    <col min="12289" max="12289" width="43.625" style="308" customWidth="1"/>
    <col min="12290" max="12290" width="19.25" style="308" customWidth="1"/>
    <col min="12291" max="12291" width="43.625" style="308" customWidth="1"/>
    <col min="12292" max="12292" width="19.25" style="308" customWidth="1"/>
    <col min="12293" max="12293" width="9.5" style="308" customWidth="1"/>
    <col min="12294" max="12544" width="9" style="308"/>
    <col min="12545" max="12545" width="43.625" style="308" customWidth="1"/>
    <col min="12546" max="12546" width="19.25" style="308" customWidth="1"/>
    <col min="12547" max="12547" width="43.625" style="308" customWidth="1"/>
    <col min="12548" max="12548" width="19.25" style="308" customWidth="1"/>
    <col min="12549" max="12549" width="9.5" style="308" customWidth="1"/>
    <col min="12550" max="12800" width="9" style="308"/>
    <col min="12801" max="12801" width="43.625" style="308" customWidth="1"/>
    <col min="12802" max="12802" width="19.25" style="308" customWidth="1"/>
    <col min="12803" max="12803" width="43.625" style="308" customWidth="1"/>
    <col min="12804" max="12804" width="19.25" style="308" customWidth="1"/>
    <col min="12805" max="12805" width="9.5" style="308" customWidth="1"/>
    <col min="12806" max="13056" width="9" style="308"/>
    <col min="13057" max="13057" width="43.625" style="308" customWidth="1"/>
    <col min="13058" max="13058" width="19.25" style="308" customWidth="1"/>
    <col min="13059" max="13059" width="43.625" style="308" customWidth="1"/>
    <col min="13060" max="13060" width="19.25" style="308" customWidth="1"/>
    <col min="13061" max="13061" width="9.5" style="308" customWidth="1"/>
    <col min="13062" max="13312" width="9" style="308"/>
    <col min="13313" max="13313" width="43.625" style="308" customWidth="1"/>
    <col min="13314" max="13314" width="19.25" style="308" customWidth="1"/>
    <col min="13315" max="13315" width="43.625" style="308" customWidth="1"/>
    <col min="13316" max="13316" width="19.25" style="308" customWidth="1"/>
    <col min="13317" max="13317" width="9.5" style="308" customWidth="1"/>
    <col min="13318" max="13568" width="9" style="308"/>
    <col min="13569" max="13569" width="43.625" style="308" customWidth="1"/>
    <col min="13570" max="13570" width="19.25" style="308" customWidth="1"/>
    <col min="13571" max="13571" width="43.625" style="308" customWidth="1"/>
    <col min="13572" max="13572" width="19.25" style="308" customWidth="1"/>
    <col min="13573" max="13573" width="9.5" style="308" customWidth="1"/>
    <col min="13574" max="13824" width="9" style="308"/>
    <col min="13825" max="13825" width="43.625" style="308" customWidth="1"/>
    <col min="13826" max="13826" width="19.25" style="308" customWidth="1"/>
    <col min="13827" max="13827" width="43.625" style="308" customWidth="1"/>
    <col min="13828" max="13828" width="19.25" style="308" customWidth="1"/>
    <col min="13829" max="13829" width="9.5" style="308" customWidth="1"/>
    <col min="13830" max="14080" width="9" style="308"/>
    <col min="14081" max="14081" width="43.625" style="308" customWidth="1"/>
    <col min="14082" max="14082" width="19.25" style="308" customWidth="1"/>
    <col min="14083" max="14083" width="43.625" style="308" customWidth="1"/>
    <col min="14084" max="14084" width="19.25" style="308" customWidth="1"/>
    <col min="14085" max="14085" width="9.5" style="308" customWidth="1"/>
    <col min="14086" max="14336" width="9" style="308"/>
    <col min="14337" max="14337" width="43.625" style="308" customWidth="1"/>
    <col min="14338" max="14338" width="19.25" style="308" customWidth="1"/>
    <col min="14339" max="14339" width="43.625" style="308" customWidth="1"/>
    <col min="14340" max="14340" width="19.25" style="308" customWidth="1"/>
    <col min="14341" max="14341" width="9.5" style="308" customWidth="1"/>
    <col min="14342" max="14592" width="9" style="308"/>
    <col min="14593" max="14593" width="43.625" style="308" customWidth="1"/>
    <col min="14594" max="14594" width="19.25" style="308" customWidth="1"/>
    <col min="14595" max="14595" width="43.625" style="308" customWidth="1"/>
    <col min="14596" max="14596" width="19.25" style="308" customWidth="1"/>
    <col min="14597" max="14597" width="9.5" style="308" customWidth="1"/>
    <col min="14598" max="14848" width="9" style="308"/>
    <col min="14849" max="14849" width="43.625" style="308" customWidth="1"/>
    <col min="14850" max="14850" width="19.25" style="308" customWidth="1"/>
    <col min="14851" max="14851" width="43.625" style="308" customWidth="1"/>
    <col min="14852" max="14852" width="19.25" style="308" customWidth="1"/>
    <col min="14853" max="14853" width="9.5" style="308" customWidth="1"/>
    <col min="14854" max="15104" width="9" style="308"/>
    <col min="15105" max="15105" width="43.625" style="308" customWidth="1"/>
    <col min="15106" max="15106" width="19.25" style="308" customWidth="1"/>
    <col min="15107" max="15107" width="43.625" style="308" customWidth="1"/>
    <col min="15108" max="15108" width="19.25" style="308" customWidth="1"/>
    <col min="15109" max="15109" width="9.5" style="308" customWidth="1"/>
    <col min="15110" max="15360" width="9" style="308"/>
    <col min="15361" max="15361" width="43.625" style="308" customWidth="1"/>
    <col min="15362" max="15362" width="19.25" style="308" customWidth="1"/>
    <col min="15363" max="15363" width="43.625" style="308" customWidth="1"/>
    <col min="15364" max="15364" width="19.25" style="308" customWidth="1"/>
    <col min="15365" max="15365" width="9.5" style="308" customWidth="1"/>
    <col min="15366" max="15616" width="9" style="308"/>
    <col min="15617" max="15617" width="43.625" style="308" customWidth="1"/>
    <col min="15618" max="15618" width="19.25" style="308" customWidth="1"/>
    <col min="15619" max="15619" width="43.625" style="308" customWidth="1"/>
    <col min="15620" max="15620" width="19.25" style="308" customWidth="1"/>
    <col min="15621" max="15621" width="9.5" style="308" customWidth="1"/>
    <col min="15622" max="15872" width="9" style="308"/>
    <col min="15873" max="15873" width="43.625" style="308" customWidth="1"/>
    <col min="15874" max="15874" width="19.25" style="308" customWidth="1"/>
    <col min="15875" max="15875" width="43.625" style="308" customWidth="1"/>
    <col min="15876" max="15876" width="19.25" style="308" customWidth="1"/>
    <col min="15877" max="15877" width="9.5" style="308" customWidth="1"/>
    <col min="15878" max="16128" width="9" style="308"/>
    <col min="16129" max="16129" width="43.625" style="308" customWidth="1"/>
    <col min="16130" max="16130" width="19.25" style="308" customWidth="1"/>
    <col min="16131" max="16131" width="43.625" style="308" customWidth="1"/>
    <col min="16132" max="16132" width="19.25" style="308" customWidth="1"/>
    <col min="16133" max="16133" width="9.5" style="308" customWidth="1"/>
    <col min="16134" max="16384" width="9" style="308"/>
  </cols>
  <sheetData>
    <row r="1" ht="35.25" customHeight="1" spans="1:1">
      <c r="A1" s="309" t="s">
        <v>1108</v>
      </c>
    </row>
    <row r="2" ht="35.25" customHeight="1" spans="1:4">
      <c r="A2" s="310" t="s">
        <v>1109</v>
      </c>
      <c r="B2" s="310"/>
      <c r="C2" s="310"/>
      <c r="D2" s="310"/>
    </row>
    <row r="3" ht="35.25" customHeight="1" spans="2:4">
      <c r="B3" s="311"/>
      <c r="C3" s="311"/>
      <c r="D3" s="312" t="s">
        <v>2</v>
      </c>
    </row>
    <row r="4" ht="48" customHeight="1" spans="1:4">
      <c r="A4" s="313" t="s">
        <v>1110</v>
      </c>
      <c r="B4" s="314" t="s">
        <v>4</v>
      </c>
      <c r="C4" s="315" t="s">
        <v>1111</v>
      </c>
      <c r="D4" s="316" t="s">
        <v>1112</v>
      </c>
    </row>
    <row r="5" ht="48" customHeight="1" spans="1:4">
      <c r="A5" s="317" t="s">
        <v>1113</v>
      </c>
      <c r="B5" s="318">
        <v>74450</v>
      </c>
      <c r="C5" s="317" t="s">
        <v>66</v>
      </c>
      <c r="D5" s="318">
        <v>200878</v>
      </c>
    </row>
    <row r="6" ht="48" customHeight="1" spans="1:4">
      <c r="A6" s="317" t="s">
        <v>67</v>
      </c>
      <c r="B6" s="318">
        <f>B7+B11+B14+B15+B16+B17+B18+B19</f>
        <v>127103</v>
      </c>
      <c r="C6" s="317" t="s">
        <v>68</v>
      </c>
      <c r="D6" s="318">
        <v>675</v>
      </c>
    </row>
    <row r="7" ht="48" customHeight="1" spans="1:4">
      <c r="A7" s="317" t="s">
        <v>1114</v>
      </c>
      <c r="B7" s="318">
        <f>B8+B9</f>
        <v>79157</v>
      </c>
      <c r="C7" s="319" t="s">
        <v>1115</v>
      </c>
      <c r="D7" s="318"/>
    </row>
    <row r="8" s="306" customFormat="1" ht="48" customHeight="1" spans="1:4">
      <c r="A8" s="320" t="s">
        <v>1116</v>
      </c>
      <c r="B8" s="321">
        <v>3383</v>
      </c>
      <c r="C8" s="322" t="s">
        <v>1117</v>
      </c>
      <c r="D8" s="321"/>
    </row>
    <row r="9" s="306" customFormat="1" ht="48" customHeight="1" spans="1:5">
      <c r="A9" s="320" t="s">
        <v>1118</v>
      </c>
      <c r="B9" s="321">
        <v>75774</v>
      </c>
      <c r="C9" s="322" t="s">
        <v>1119</v>
      </c>
      <c r="D9" s="321"/>
      <c r="E9" s="323"/>
    </row>
    <row r="10" s="306" customFormat="1" ht="48" customHeight="1" spans="1:4">
      <c r="A10" s="320" t="s">
        <v>1120</v>
      </c>
      <c r="B10" s="321"/>
      <c r="C10" s="322" t="s">
        <v>1121</v>
      </c>
      <c r="D10" s="321">
        <v>675</v>
      </c>
    </row>
    <row r="11" ht="48" customHeight="1" spans="1:4">
      <c r="A11" s="317" t="s">
        <v>1122</v>
      </c>
      <c r="B11" s="318"/>
      <c r="C11" s="319" t="s">
        <v>1123</v>
      </c>
      <c r="D11" s="318"/>
    </row>
    <row r="12" ht="48" customHeight="1" spans="1:4">
      <c r="A12" s="320" t="s">
        <v>1124</v>
      </c>
      <c r="B12" s="321"/>
      <c r="C12" s="322" t="s">
        <v>1125</v>
      </c>
      <c r="D12" s="321"/>
    </row>
    <row r="13" s="306" customFormat="1" ht="48" customHeight="1" spans="1:4">
      <c r="A13" s="320" t="s">
        <v>1126</v>
      </c>
      <c r="B13" s="321"/>
      <c r="C13" s="322" t="s">
        <v>1127</v>
      </c>
      <c r="D13" s="321"/>
    </row>
    <row r="14" s="306" customFormat="1" ht="48" customHeight="1" spans="1:4">
      <c r="A14" s="317" t="s">
        <v>1128</v>
      </c>
      <c r="B14" s="321"/>
      <c r="C14" s="317" t="s">
        <v>76</v>
      </c>
      <c r="D14" s="318"/>
    </row>
    <row r="15" ht="48" customHeight="1" spans="1:4">
      <c r="A15" s="317" t="s">
        <v>1129</v>
      </c>
      <c r="B15" s="318">
        <v>17236</v>
      </c>
      <c r="C15" s="317" t="s">
        <v>1130</v>
      </c>
      <c r="D15" s="318"/>
    </row>
    <row r="16" ht="48" customHeight="1" spans="1:4">
      <c r="A16" s="317" t="s">
        <v>81</v>
      </c>
      <c r="B16" s="318"/>
      <c r="C16" s="317" t="s">
        <v>1131</v>
      </c>
      <c r="D16" s="318"/>
    </row>
    <row r="17" ht="48" customHeight="1" spans="1:4">
      <c r="A17" s="317" t="s">
        <v>83</v>
      </c>
      <c r="B17" s="318"/>
      <c r="C17" s="317" t="s">
        <v>1132</v>
      </c>
      <c r="D17" s="318"/>
    </row>
    <row r="18" ht="48" customHeight="1" spans="1:4">
      <c r="A18" s="317" t="s">
        <v>1133</v>
      </c>
      <c r="B18" s="318">
        <v>574</v>
      </c>
      <c r="C18" s="317" t="s">
        <v>1134</v>
      </c>
      <c r="D18" s="318"/>
    </row>
    <row r="19" ht="48" customHeight="1" spans="1:4">
      <c r="A19" s="317" t="s">
        <v>87</v>
      </c>
      <c r="B19" s="318">
        <v>30136</v>
      </c>
      <c r="C19" s="324" t="s">
        <v>84</v>
      </c>
      <c r="D19" s="318"/>
    </row>
    <row r="20" ht="48" customHeight="1" spans="1:4">
      <c r="A20" s="325" t="s">
        <v>1135</v>
      </c>
      <c r="B20" s="321">
        <v>2642</v>
      </c>
      <c r="C20" s="326" t="s">
        <v>1136</v>
      </c>
      <c r="D20" s="318"/>
    </row>
    <row r="21" ht="48" customHeight="1" spans="1:4">
      <c r="A21" s="325" t="s">
        <v>91</v>
      </c>
      <c r="B21" s="321">
        <v>27494</v>
      </c>
      <c r="C21" s="327" t="s">
        <v>1137</v>
      </c>
      <c r="D21" s="318"/>
    </row>
    <row r="22" ht="48" customHeight="1" spans="1:4">
      <c r="A22" s="325" t="s">
        <v>92</v>
      </c>
      <c r="B22" s="321"/>
      <c r="C22" s="326" t="s">
        <v>1138</v>
      </c>
      <c r="D22" s="318"/>
    </row>
    <row r="23" ht="48" customHeight="1" spans="1:4">
      <c r="A23" s="325" t="s">
        <v>93</v>
      </c>
      <c r="B23" s="318"/>
      <c r="C23" s="328" t="s">
        <v>1139</v>
      </c>
      <c r="D23" s="318"/>
    </row>
    <row r="24" s="307" customFormat="1" ht="48" customHeight="1" spans="1:4">
      <c r="A24" s="329" t="s">
        <v>94</v>
      </c>
      <c r="B24" s="318">
        <f>B5+B6</f>
        <v>201553</v>
      </c>
      <c r="C24" s="329" t="s">
        <v>95</v>
      </c>
      <c r="D24" s="318">
        <f>D5+D6</f>
        <v>201553</v>
      </c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74" firstPageNumber="135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37"/>
  <sheetViews>
    <sheetView workbookViewId="0">
      <selection activeCell="B11" sqref="B11"/>
    </sheetView>
  </sheetViews>
  <sheetFormatPr defaultColWidth="45.5" defaultRowHeight="14.25" outlineLevelCol="1"/>
  <cols>
    <col min="1" max="1" width="51.875" style="240" customWidth="1"/>
    <col min="2" max="2" width="52.5" style="294" customWidth="1"/>
    <col min="3" max="16384" width="45.5" style="295"/>
  </cols>
  <sheetData>
    <row r="1" s="292" customFormat="1" ht="36" customHeight="1" spans="1:2">
      <c r="A1" s="189" t="s">
        <v>1140</v>
      </c>
      <c r="B1" s="294"/>
    </row>
    <row r="2" ht="27" customHeight="1" spans="1:2">
      <c r="A2" s="296" t="s">
        <v>1141</v>
      </c>
      <c r="B2" s="296"/>
    </row>
    <row r="3" ht="33.6" customHeight="1" spans="1:2">
      <c r="A3" s="297"/>
      <c r="B3" s="298" t="s">
        <v>2</v>
      </c>
    </row>
    <row r="4" ht="28.9" customHeight="1" spans="1:2">
      <c r="A4" s="299" t="s">
        <v>1142</v>
      </c>
      <c r="B4" s="299" t="s">
        <v>4</v>
      </c>
    </row>
    <row r="5" s="293" customFormat="1" ht="29.45" customHeight="1" spans="1:2">
      <c r="A5" s="300" t="s">
        <v>1143</v>
      </c>
      <c r="B5" s="301">
        <f>B6+B12</f>
        <v>109243</v>
      </c>
    </row>
    <row r="6" s="293" customFormat="1" ht="29.45" customHeight="1" spans="1:2">
      <c r="A6" s="302" t="s">
        <v>1144</v>
      </c>
      <c r="B6" s="301">
        <f>SUM(B7:B11)</f>
        <v>3383</v>
      </c>
    </row>
    <row r="7" s="293" customFormat="1" ht="29.45" customHeight="1" spans="1:2">
      <c r="A7" s="303" t="s">
        <v>1145</v>
      </c>
      <c r="B7" s="304">
        <v>1079</v>
      </c>
    </row>
    <row r="8" s="293" customFormat="1" ht="29.45" customHeight="1" spans="1:2">
      <c r="A8" s="303" t="s">
        <v>1146</v>
      </c>
      <c r="B8" s="304">
        <v>240</v>
      </c>
    </row>
    <row r="9" s="293" customFormat="1" ht="29.45" customHeight="1" spans="1:2">
      <c r="A9" s="303" t="s">
        <v>1147</v>
      </c>
      <c r="B9" s="304">
        <v>2248</v>
      </c>
    </row>
    <row r="10" s="293" customFormat="1" ht="29.45" customHeight="1" spans="1:2">
      <c r="A10" s="303" t="s">
        <v>1148</v>
      </c>
      <c r="B10" s="304">
        <v>727</v>
      </c>
    </row>
    <row r="11" s="293" customFormat="1" ht="29.45" customHeight="1" spans="1:2">
      <c r="A11" s="303" t="s">
        <v>1149</v>
      </c>
      <c r="B11" s="304">
        <v>-911</v>
      </c>
    </row>
    <row r="12" s="293" customFormat="1" ht="29.45" customHeight="1" spans="1:2">
      <c r="A12" s="300" t="s">
        <v>1150</v>
      </c>
      <c r="B12" s="301">
        <f>SUM(B13:B26)</f>
        <v>105860</v>
      </c>
    </row>
    <row r="13" s="293" customFormat="1" ht="29.45" customHeight="1" spans="1:2">
      <c r="A13" s="303" t="s">
        <v>1151</v>
      </c>
      <c r="B13" s="304"/>
    </row>
    <row r="14" s="293" customFormat="1" ht="29.45" customHeight="1" spans="1:2">
      <c r="A14" s="303" t="s">
        <v>1152</v>
      </c>
      <c r="B14" s="304">
        <v>55989</v>
      </c>
    </row>
    <row r="15" s="293" customFormat="1" ht="29.45" customHeight="1" spans="1:2">
      <c r="A15" s="303" t="s">
        <v>1153</v>
      </c>
      <c r="B15" s="305">
        <v>10697</v>
      </c>
    </row>
    <row r="16" s="293" customFormat="1" ht="29.45" customHeight="1" spans="1:2">
      <c r="A16" s="303" t="s">
        <v>1154</v>
      </c>
      <c r="B16" s="305">
        <v>2949</v>
      </c>
    </row>
    <row r="17" s="293" customFormat="1" ht="29.45" customHeight="1" spans="1:2">
      <c r="A17" s="303" t="s">
        <v>1155</v>
      </c>
      <c r="B17" s="304"/>
    </row>
    <row r="18" s="293" customFormat="1" ht="29.45" customHeight="1" spans="1:2">
      <c r="A18" s="303" t="s">
        <v>1156</v>
      </c>
      <c r="B18" s="304"/>
    </row>
    <row r="19" s="293" customFormat="1" ht="29.45" customHeight="1" spans="1:2">
      <c r="A19" s="303" t="s">
        <v>1157</v>
      </c>
      <c r="B19" s="304">
        <v>9183</v>
      </c>
    </row>
    <row r="20" s="293" customFormat="1" ht="29.45" customHeight="1" spans="1:2">
      <c r="A20" s="303" t="s">
        <v>1158</v>
      </c>
      <c r="B20" s="305">
        <v>5751</v>
      </c>
    </row>
    <row r="21" s="293" customFormat="1" ht="29.45" customHeight="1" spans="1:2">
      <c r="A21" s="303" t="s">
        <v>1159</v>
      </c>
      <c r="B21" s="304">
        <v>170</v>
      </c>
    </row>
    <row r="22" s="293" customFormat="1" ht="29.45" customHeight="1" spans="1:2">
      <c r="A22" s="303" t="s">
        <v>1160</v>
      </c>
      <c r="B22" s="304">
        <v>2809</v>
      </c>
    </row>
    <row r="23" s="293" customFormat="1" ht="29.45" customHeight="1" spans="1:2">
      <c r="A23" s="303" t="s">
        <v>1161</v>
      </c>
      <c r="B23" s="304">
        <v>1068</v>
      </c>
    </row>
    <row r="24" s="293" customFormat="1" ht="29.45" customHeight="1" spans="1:2">
      <c r="A24" s="303" t="s">
        <v>1162</v>
      </c>
      <c r="B24" s="304">
        <v>10459</v>
      </c>
    </row>
    <row r="25" s="293" customFormat="1" ht="29.45" customHeight="1" spans="1:2">
      <c r="A25" s="303" t="s">
        <v>1163</v>
      </c>
      <c r="B25" s="304">
        <v>1785</v>
      </c>
    </row>
    <row r="26" s="293" customFormat="1" ht="29.45" customHeight="1" spans="1:2">
      <c r="A26" s="303" t="s">
        <v>1164</v>
      </c>
      <c r="B26" s="304">
        <v>5000</v>
      </c>
    </row>
    <row r="27" s="293" customFormat="1" ht="29.45" customHeight="1" spans="1:2">
      <c r="A27" s="302" t="s">
        <v>1165</v>
      </c>
      <c r="B27" s="301"/>
    </row>
    <row r="28" s="293" customFormat="1" ht="29.45" customHeight="1" spans="1:2">
      <c r="A28" s="303" t="s">
        <v>1166</v>
      </c>
      <c r="B28" s="304"/>
    </row>
    <row r="29" s="293" customFormat="1" ht="29.45" customHeight="1" spans="1:2">
      <c r="A29" s="303" t="s">
        <v>1167</v>
      </c>
      <c r="B29" s="304"/>
    </row>
    <row r="30" s="293" customFormat="1" ht="29.45" customHeight="1" spans="1:2">
      <c r="A30" s="303" t="s">
        <v>1168</v>
      </c>
      <c r="B30" s="304"/>
    </row>
    <row r="31" s="293" customFormat="1" ht="29.45" customHeight="1" spans="1:2">
      <c r="A31" s="303" t="s">
        <v>1169</v>
      </c>
      <c r="B31" s="304"/>
    </row>
    <row r="32" s="293" customFormat="1" ht="29.45" customHeight="1" spans="1:2">
      <c r="A32" s="303" t="s">
        <v>1170</v>
      </c>
      <c r="B32" s="304"/>
    </row>
    <row r="33" s="293" customFormat="1" ht="29.45" customHeight="1" spans="1:2">
      <c r="A33" s="303" t="s">
        <v>1171</v>
      </c>
      <c r="B33" s="304"/>
    </row>
    <row r="34" s="293" customFormat="1" ht="29.45" customHeight="1" spans="1:2">
      <c r="A34" s="303" t="s">
        <v>1172</v>
      </c>
      <c r="B34" s="304"/>
    </row>
    <row r="35" s="293" customFormat="1" ht="29.45" customHeight="1" spans="1:2">
      <c r="A35" s="303" t="s">
        <v>1173</v>
      </c>
      <c r="B35" s="304"/>
    </row>
    <row r="36" s="293" customFormat="1" ht="29.45" customHeight="1" spans="1:2">
      <c r="A36" s="303" t="s">
        <v>1174</v>
      </c>
      <c r="B36" s="304"/>
    </row>
    <row r="37" s="293" customFormat="1" ht="29.45" customHeight="1" spans="1:2">
      <c r="A37" s="303" t="s">
        <v>1174</v>
      </c>
      <c r="B37" s="304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9" firstPageNumber="135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34"/>
  <sheetViews>
    <sheetView workbookViewId="0">
      <selection activeCell="E14" sqref="E14"/>
    </sheetView>
  </sheetViews>
  <sheetFormatPr defaultColWidth="9" defaultRowHeight="14.25" outlineLevelCol="1"/>
  <cols>
    <col min="1" max="1" width="58.375" style="276" customWidth="1"/>
    <col min="2" max="2" width="40.375" style="276" customWidth="1"/>
    <col min="3" max="255" width="9" style="276"/>
    <col min="256" max="256" width="57.875" style="276" customWidth="1"/>
    <col min="257" max="258" width="22" style="276" customWidth="1"/>
    <col min="259" max="511" width="9" style="276"/>
    <col min="512" max="512" width="57.875" style="276" customWidth="1"/>
    <col min="513" max="514" width="22" style="276" customWidth="1"/>
    <col min="515" max="767" width="9" style="276"/>
    <col min="768" max="768" width="57.875" style="276" customWidth="1"/>
    <col min="769" max="770" width="22" style="276" customWidth="1"/>
    <col min="771" max="1023" width="9" style="276"/>
    <col min="1024" max="1024" width="57.875" style="276" customWidth="1"/>
    <col min="1025" max="1026" width="22" style="276" customWidth="1"/>
    <col min="1027" max="1279" width="9" style="276"/>
    <col min="1280" max="1280" width="57.875" style="276" customWidth="1"/>
    <col min="1281" max="1282" width="22" style="276" customWidth="1"/>
    <col min="1283" max="1535" width="9" style="276"/>
    <col min="1536" max="1536" width="57.875" style="276" customWidth="1"/>
    <col min="1537" max="1538" width="22" style="276" customWidth="1"/>
    <col min="1539" max="1791" width="9" style="276"/>
    <col min="1792" max="1792" width="57.875" style="276" customWidth="1"/>
    <col min="1793" max="1794" width="22" style="276" customWidth="1"/>
    <col min="1795" max="2047" width="9" style="276"/>
    <col min="2048" max="2048" width="57.875" style="276" customWidth="1"/>
    <col min="2049" max="2050" width="22" style="276" customWidth="1"/>
    <col min="2051" max="2303" width="9" style="276"/>
    <col min="2304" max="2304" width="57.875" style="276" customWidth="1"/>
    <col min="2305" max="2306" width="22" style="276" customWidth="1"/>
    <col min="2307" max="2559" width="9" style="276"/>
    <col min="2560" max="2560" width="57.875" style="276" customWidth="1"/>
    <col min="2561" max="2562" width="22" style="276" customWidth="1"/>
    <col min="2563" max="2815" width="9" style="276"/>
    <col min="2816" max="2816" width="57.875" style="276" customWidth="1"/>
    <col min="2817" max="2818" width="22" style="276" customWidth="1"/>
    <col min="2819" max="3071" width="9" style="276"/>
    <col min="3072" max="3072" width="57.875" style="276" customWidth="1"/>
    <col min="3073" max="3074" width="22" style="276" customWidth="1"/>
    <col min="3075" max="3327" width="9" style="276"/>
    <col min="3328" max="3328" width="57.875" style="276" customWidth="1"/>
    <col min="3329" max="3330" width="22" style="276" customWidth="1"/>
    <col min="3331" max="3583" width="9" style="276"/>
    <col min="3584" max="3584" width="57.875" style="276" customWidth="1"/>
    <col min="3585" max="3586" width="22" style="276" customWidth="1"/>
    <col min="3587" max="3839" width="9" style="276"/>
    <col min="3840" max="3840" width="57.875" style="276" customWidth="1"/>
    <col min="3841" max="3842" width="22" style="276" customWidth="1"/>
    <col min="3843" max="4095" width="9" style="276"/>
    <col min="4096" max="4096" width="57.875" style="276" customWidth="1"/>
    <col min="4097" max="4098" width="22" style="276" customWidth="1"/>
    <col min="4099" max="4351" width="9" style="276"/>
    <col min="4352" max="4352" width="57.875" style="276" customWidth="1"/>
    <col min="4353" max="4354" width="22" style="276" customWidth="1"/>
    <col min="4355" max="4607" width="9" style="276"/>
    <col min="4608" max="4608" width="57.875" style="276" customWidth="1"/>
    <col min="4609" max="4610" width="22" style="276" customWidth="1"/>
    <col min="4611" max="4863" width="9" style="276"/>
    <col min="4864" max="4864" width="57.875" style="276" customWidth="1"/>
    <col min="4865" max="4866" width="22" style="276" customWidth="1"/>
    <col min="4867" max="5119" width="9" style="276"/>
    <col min="5120" max="5120" width="57.875" style="276" customWidth="1"/>
    <col min="5121" max="5122" width="22" style="276" customWidth="1"/>
    <col min="5123" max="5375" width="9" style="276"/>
    <col min="5376" max="5376" width="57.875" style="276" customWidth="1"/>
    <col min="5377" max="5378" width="22" style="276" customWidth="1"/>
    <col min="5379" max="5631" width="9" style="276"/>
    <col min="5632" max="5632" width="57.875" style="276" customWidth="1"/>
    <col min="5633" max="5634" width="22" style="276" customWidth="1"/>
    <col min="5635" max="5887" width="9" style="276"/>
    <col min="5888" max="5888" width="57.875" style="276" customWidth="1"/>
    <col min="5889" max="5890" width="22" style="276" customWidth="1"/>
    <col min="5891" max="6143" width="9" style="276"/>
    <col min="6144" max="6144" width="57.875" style="276" customWidth="1"/>
    <col min="6145" max="6146" width="22" style="276" customWidth="1"/>
    <col min="6147" max="6399" width="9" style="276"/>
    <col min="6400" max="6400" width="57.875" style="276" customWidth="1"/>
    <col min="6401" max="6402" width="22" style="276" customWidth="1"/>
    <col min="6403" max="6655" width="9" style="276"/>
    <col min="6656" max="6656" width="57.875" style="276" customWidth="1"/>
    <col min="6657" max="6658" width="22" style="276" customWidth="1"/>
    <col min="6659" max="6911" width="9" style="276"/>
    <col min="6912" max="6912" width="57.875" style="276" customWidth="1"/>
    <col min="6913" max="6914" width="22" style="276" customWidth="1"/>
    <col min="6915" max="7167" width="9" style="276"/>
    <col min="7168" max="7168" width="57.875" style="276" customWidth="1"/>
    <col min="7169" max="7170" width="22" style="276" customWidth="1"/>
    <col min="7171" max="7423" width="9" style="276"/>
    <col min="7424" max="7424" width="57.875" style="276" customWidth="1"/>
    <col min="7425" max="7426" width="22" style="276" customWidth="1"/>
    <col min="7427" max="7679" width="9" style="276"/>
    <col min="7680" max="7680" width="57.875" style="276" customWidth="1"/>
    <col min="7681" max="7682" width="22" style="276" customWidth="1"/>
    <col min="7683" max="7935" width="9" style="276"/>
    <col min="7936" max="7936" width="57.875" style="276" customWidth="1"/>
    <col min="7937" max="7938" width="22" style="276" customWidth="1"/>
    <col min="7939" max="8191" width="9" style="276"/>
    <col min="8192" max="8192" width="57.875" style="276" customWidth="1"/>
    <col min="8193" max="8194" width="22" style="276" customWidth="1"/>
    <col min="8195" max="8447" width="9" style="276"/>
    <col min="8448" max="8448" width="57.875" style="276" customWidth="1"/>
    <col min="8449" max="8450" width="22" style="276" customWidth="1"/>
    <col min="8451" max="8703" width="9" style="276"/>
    <col min="8704" max="8704" width="57.875" style="276" customWidth="1"/>
    <col min="8705" max="8706" width="22" style="276" customWidth="1"/>
    <col min="8707" max="8959" width="9" style="276"/>
    <col min="8960" max="8960" width="57.875" style="276" customWidth="1"/>
    <col min="8961" max="8962" width="22" style="276" customWidth="1"/>
    <col min="8963" max="9215" width="9" style="276"/>
    <col min="9216" max="9216" width="57.875" style="276" customWidth="1"/>
    <col min="9217" max="9218" width="22" style="276" customWidth="1"/>
    <col min="9219" max="9471" width="9" style="276"/>
    <col min="9472" max="9472" width="57.875" style="276" customWidth="1"/>
    <col min="9473" max="9474" width="22" style="276" customWidth="1"/>
    <col min="9475" max="9727" width="9" style="276"/>
    <col min="9728" max="9728" width="57.875" style="276" customWidth="1"/>
    <col min="9729" max="9730" width="22" style="276" customWidth="1"/>
    <col min="9731" max="9983" width="9" style="276"/>
    <col min="9984" max="9984" width="57.875" style="276" customWidth="1"/>
    <col min="9985" max="9986" width="22" style="276" customWidth="1"/>
    <col min="9987" max="10239" width="9" style="276"/>
    <col min="10240" max="10240" width="57.875" style="276" customWidth="1"/>
    <col min="10241" max="10242" width="22" style="276" customWidth="1"/>
    <col min="10243" max="10495" width="9" style="276"/>
    <col min="10496" max="10496" width="57.875" style="276" customWidth="1"/>
    <col min="10497" max="10498" width="22" style="276" customWidth="1"/>
    <col min="10499" max="10751" width="9" style="276"/>
    <col min="10752" max="10752" width="57.875" style="276" customWidth="1"/>
    <col min="10753" max="10754" width="22" style="276" customWidth="1"/>
    <col min="10755" max="11007" width="9" style="276"/>
    <col min="11008" max="11008" width="57.875" style="276" customWidth="1"/>
    <col min="11009" max="11010" width="22" style="276" customWidth="1"/>
    <col min="11011" max="11263" width="9" style="276"/>
    <col min="11264" max="11264" width="57.875" style="276" customWidth="1"/>
    <col min="11265" max="11266" width="22" style="276" customWidth="1"/>
    <col min="11267" max="11519" width="9" style="276"/>
    <col min="11520" max="11520" width="57.875" style="276" customWidth="1"/>
    <col min="11521" max="11522" width="22" style="276" customWidth="1"/>
    <col min="11523" max="11775" width="9" style="276"/>
    <col min="11776" max="11776" width="57.875" style="276" customWidth="1"/>
    <col min="11777" max="11778" width="22" style="276" customWidth="1"/>
    <col min="11779" max="12031" width="9" style="276"/>
    <col min="12032" max="12032" width="57.875" style="276" customWidth="1"/>
    <col min="12033" max="12034" width="22" style="276" customWidth="1"/>
    <col min="12035" max="12287" width="9" style="276"/>
    <col min="12288" max="12288" width="57.875" style="276" customWidth="1"/>
    <col min="12289" max="12290" width="22" style="276" customWidth="1"/>
    <col min="12291" max="12543" width="9" style="276"/>
    <col min="12544" max="12544" width="57.875" style="276" customWidth="1"/>
    <col min="12545" max="12546" width="22" style="276" customWidth="1"/>
    <col min="12547" max="12799" width="9" style="276"/>
    <col min="12800" max="12800" width="57.875" style="276" customWidth="1"/>
    <col min="12801" max="12802" width="22" style="276" customWidth="1"/>
    <col min="12803" max="13055" width="9" style="276"/>
    <col min="13056" max="13056" width="57.875" style="276" customWidth="1"/>
    <col min="13057" max="13058" width="22" style="276" customWidth="1"/>
    <col min="13059" max="13311" width="9" style="276"/>
    <col min="13312" max="13312" width="57.875" style="276" customWidth="1"/>
    <col min="13313" max="13314" width="22" style="276" customWidth="1"/>
    <col min="13315" max="13567" width="9" style="276"/>
    <col min="13568" max="13568" width="57.875" style="276" customWidth="1"/>
    <col min="13569" max="13570" width="22" style="276" customWidth="1"/>
    <col min="13571" max="13823" width="9" style="276"/>
    <col min="13824" max="13824" width="57.875" style="276" customWidth="1"/>
    <col min="13825" max="13826" width="22" style="276" customWidth="1"/>
    <col min="13827" max="14079" width="9" style="276"/>
    <col min="14080" max="14080" width="57.875" style="276" customWidth="1"/>
    <col min="14081" max="14082" width="22" style="276" customWidth="1"/>
    <col min="14083" max="14335" width="9" style="276"/>
    <col min="14336" max="14336" width="57.875" style="276" customWidth="1"/>
    <col min="14337" max="14338" width="22" style="276" customWidth="1"/>
    <col min="14339" max="14591" width="9" style="276"/>
    <col min="14592" max="14592" width="57.875" style="276" customWidth="1"/>
    <col min="14593" max="14594" width="22" style="276" customWidth="1"/>
    <col min="14595" max="14847" width="9" style="276"/>
    <col min="14848" max="14848" width="57.875" style="276" customWidth="1"/>
    <col min="14849" max="14850" width="22" style="276" customWidth="1"/>
    <col min="14851" max="15103" width="9" style="276"/>
    <col min="15104" max="15104" width="57.875" style="276" customWidth="1"/>
    <col min="15105" max="15106" width="22" style="276" customWidth="1"/>
    <col min="15107" max="15359" width="9" style="276"/>
    <col min="15360" max="15360" width="57.875" style="276" customWidth="1"/>
    <col min="15361" max="15362" width="22" style="276" customWidth="1"/>
    <col min="15363" max="15615" width="9" style="276"/>
    <col min="15616" max="15616" width="57.875" style="276" customWidth="1"/>
    <col min="15617" max="15618" width="22" style="276" customWidth="1"/>
    <col min="15619" max="15871" width="9" style="276"/>
    <col min="15872" max="15872" width="57.875" style="276" customWidth="1"/>
    <col min="15873" max="15874" width="22" style="276" customWidth="1"/>
    <col min="15875" max="16127" width="9" style="276"/>
    <col min="16128" max="16128" width="57.875" style="276" customWidth="1"/>
    <col min="16129" max="16130" width="22" style="276" customWidth="1"/>
    <col min="16131" max="16384" width="9" style="276"/>
  </cols>
  <sheetData>
    <row r="1" ht="21" customHeight="1" spans="1:1">
      <c r="A1" s="277" t="s">
        <v>1175</v>
      </c>
    </row>
    <row r="2" ht="37.9" customHeight="1" spans="1:2">
      <c r="A2" s="271" t="s">
        <v>1176</v>
      </c>
      <c r="B2" s="271"/>
    </row>
    <row r="3" spans="2:2">
      <c r="B3" s="278" t="s">
        <v>2</v>
      </c>
    </row>
    <row r="4" ht="28.9" customHeight="1" spans="1:2">
      <c r="A4" s="279" t="s">
        <v>1177</v>
      </c>
      <c r="B4" s="280" t="s">
        <v>4</v>
      </c>
    </row>
    <row r="5" ht="28.9" customHeight="1" spans="1:2">
      <c r="A5" s="279" t="s">
        <v>1178</v>
      </c>
      <c r="B5" s="281"/>
    </row>
    <row r="6" ht="28.9" customHeight="1" spans="1:2">
      <c r="A6" s="282" t="s">
        <v>1179</v>
      </c>
      <c r="B6" s="283">
        <f>B7</f>
        <v>30086</v>
      </c>
    </row>
    <row r="7" ht="28.9" customHeight="1" spans="1:2">
      <c r="A7" s="284" t="s">
        <v>1180</v>
      </c>
      <c r="B7" s="283">
        <f>SUM(B8:B13)</f>
        <v>30086</v>
      </c>
    </row>
    <row r="8" ht="28.9" customHeight="1" spans="1:2">
      <c r="A8" s="285" t="s">
        <v>1181</v>
      </c>
      <c r="B8" s="286">
        <v>17547</v>
      </c>
    </row>
    <row r="9" ht="28.9" customHeight="1" spans="1:2">
      <c r="A9" s="287" t="s">
        <v>1182</v>
      </c>
      <c r="B9" s="286"/>
    </row>
    <row r="10" ht="28.9" customHeight="1" spans="1:2">
      <c r="A10" s="287" t="s">
        <v>1183</v>
      </c>
      <c r="B10" s="286">
        <v>2000</v>
      </c>
    </row>
    <row r="11" ht="28.9" customHeight="1" spans="1:2">
      <c r="A11" s="287" t="s">
        <v>1184</v>
      </c>
      <c r="B11" s="286">
        <v>5751</v>
      </c>
    </row>
    <row r="12" ht="28.9" customHeight="1" spans="1:2">
      <c r="A12" s="287" t="s">
        <v>1185</v>
      </c>
      <c r="B12" s="286">
        <v>3000</v>
      </c>
    </row>
    <row r="13" ht="28.9" customHeight="1" spans="1:2">
      <c r="A13" s="287" t="s">
        <v>1186</v>
      </c>
      <c r="B13" s="286">
        <v>1788</v>
      </c>
    </row>
    <row r="14" ht="28.9" customHeight="1" spans="1:2">
      <c r="A14" s="284" t="s">
        <v>1187</v>
      </c>
      <c r="B14" s="283"/>
    </row>
    <row r="15" ht="28.9" customHeight="1" spans="1:2">
      <c r="A15" s="288" t="s">
        <v>1188</v>
      </c>
      <c r="B15" s="286"/>
    </row>
    <row r="16" ht="28.9" customHeight="1" spans="1:2">
      <c r="A16" s="289" t="s">
        <v>1189</v>
      </c>
      <c r="B16" s="286"/>
    </row>
    <row r="17" ht="28.9" customHeight="1" spans="1:2">
      <c r="A17" s="289" t="s">
        <v>1190</v>
      </c>
      <c r="B17" s="286"/>
    </row>
    <row r="18" ht="28.9" customHeight="1" spans="1:2">
      <c r="A18" s="289" t="s">
        <v>1191</v>
      </c>
      <c r="B18" s="286"/>
    </row>
    <row r="19" ht="28.9" customHeight="1" spans="1:2">
      <c r="A19" s="289" t="s">
        <v>1192</v>
      </c>
      <c r="B19" s="286"/>
    </row>
    <row r="20" ht="28.9" customHeight="1" spans="1:2">
      <c r="A20" s="290" t="s">
        <v>1193</v>
      </c>
      <c r="B20" s="286"/>
    </row>
    <row r="21" ht="28.9" customHeight="1" spans="1:2">
      <c r="A21" s="290" t="s">
        <v>1194</v>
      </c>
      <c r="B21" s="286"/>
    </row>
    <row r="22" ht="28.9" customHeight="1" spans="1:2">
      <c r="A22" s="290" t="s">
        <v>1195</v>
      </c>
      <c r="B22" s="286"/>
    </row>
    <row r="23" ht="28.9" customHeight="1" spans="1:2">
      <c r="A23" s="290" t="s">
        <v>1196</v>
      </c>
      <c r="B23" s="286"/>
    </row>
    <row r="24" ht="28.9" customHeight="1" spans="1:2">
      <c r="A24" s="290" t="s">
        <v>1197</v>
      </c>
      <c r="B24" s="286"/>
    </row>
    <row r="25" ht="28.9" customHeight="1" spans="1:2">
      <c r="A25" s="290" t="s">
        <v>1198</v>
      </c>
      <c r="B25" s="286"/>
    </row>
    <row r="26" ht="28.9" customHeight="1" spans="1:2">
      <c r="A26" s="290" t="s">
        <v>1199</v>
      </c>
      <c r="B26" s="286"/>
    </row>
    <row r="27" ht="28.9" customHeight="1" spans="1:2">
      <c r="A27" s="290" t="s">
        <v>1200</v>
      </c>
      <c r="B27" s="286"/>
    </row>
    <row r="28" ht="28.9" customHeight="1" spans="1:2">
      <c r="A28" s="290" t="s">
        <v>1201</v>
      </c>
      <c r="B28" s="286"/>
    </row>
    <row r="29" ht="28.9" customHeight="1" spans="1:2">
      <c r="A29" s="284" t="s">
        <v>1202</v>
      </c>
      <c r="B29" s="283"/>
    </row>
    <row r="30" ht="28.9" customHeight="1" spans="1:2">
      <c r="A30" s="291" t="s">
        <v>1203</v>
      </c>
      <c r="B30" s="286"/>
    </row>
    <row r="31" ht="28.9" customHeight="1" spans="1:2">
      <c r="A31" s="291" t="s">
        <v>1204</v>
      </c>
      <c r="B31" s="286"/>
    </row>
    <row r="32" ht="28.9" customHeight="1" spans="1:2">
      <c r="A32" s="291" t="s">
        <v>1205</v>
      </c>
      <c r="B32" s="286"/>
    </row>
    <row r="33" ht="28.9" customHeight="1" spans="1:2">
      <c r="A33" s="291" t="s">
        <v>1206</v>
      </c>
      <c r="B33" s="286"/>
    </row>
    <row r="34" ht="28.9" customHeight="1" spans="1:2">
      <c r="A34" s="291" t="s">
        <v>1201</v>
      </c>
      <c r="B34" s="286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3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53"/>
  <sheetViews>
    <sheetView topLeftCell="A37" workbookViewId="0">
      <selection activeCell="K16" sqref="K16"/>
    </sheetView>
  </sheetViews>
  <sheetFormatPr defaultColWidth="9" defaultRowHeight="13.5" outlineLevelCol="1"/>
  <cols>
    <col min="1" max="1" width="46.125" customWidth="1"/>
    <col min="2" max="2" width="39.125" style="269" customWidth="1"/>
  </cols>
  <sheetData>
    <row r="1" ht="17.45" customHeight="1" spans="1:1">
      <c r="A1" s="270" t="s">
        <v>1207</v>
      </c>
    </row>
    <row r="2" ht="25.5" spans="1:2">
      <c r="A2" s="271" t="s">
        <v>1208</v>
      </c>
      <c r="B2" s="271"/>
    </row>
    <row r="3" ht="16.9" customHeight="1" spans="1:2">
      <c r="A3" s="271"/>
      <c r="B3" s="272"/>
    </row>
    <row r="4" ht="25.9" customHeight="1" spans="2:2">
      <c r="B4" s="273" t="s">
        <v>2</v>
      </c>
    </row>
    <row r="5" s="268" customFormat="1" ht="42.6" customHeight="1" spans="1:2">
      <c r="A5" s="59" t="s">
        <v>1209</v>
      </c>
      <c r="B5" s="274" t="s">
        <v>4</v>
      </c>
    </row>
    <row r="6" s="268" customFormat="1" ht="42.6" customHeight="1" spans="1:2">
      <c r="A6" s="57" t="s">
        <v>1210</v>
      </c>
      <c r="B6" s="275">
        <v>919.6315</v>
      </c>
    </row>
    <row r="7" s="268" customFormat="1" ht="42.6" customHeight="1" spans="1:2">
      <c r="A7" s="57" t="s">
        <v>1211</v>
      </c>
      <c r="B7" s="275">
        <v>728.6453</v>
      </c>
    </row>
    <row r="8" s="268" customFormat="1" ht="42.6" customHeight="1" spans="1:2">
      <c r="A8" s="57" t="s">
        <v>1212</v>
      </c>
      <c r="B8" s="275">
        <v>858.0726</v>
      </c>
    </row>
    <row r="9" s="268" customFormat="1" ht="42.6" customHeight="1" spans="1:2">
      <c r="A9" s="57" t="s">
        <v>1213</v>
      </c>
      <c r="B9" s="275">
        <v>523.9551</v>
      </c>
    </row>
    <row r="10" s="268" customFormat="1" ht="42.6" customHeight="1" spans="1:2">
      <c r="A10" s="57" t="s">
        <v>1214</v>
      </c>
      <c r="B10" s="275">
        <v>406.6409</v>
      </c>
    </row>
    <row r="11" s="268" customFormat="1" ht="42.6" customHeight="1" spans="1:2">
      <c r="A11" s="57" t="s">
        <v>1215</v>
      </c>
      <c r="B11" s="275">
        <v>663.0858</v>
      </c>
    </row>
    <row r="12" s="268" customFormat="1" ht="42.6" customHeight="1" spans="1:2">
      <c r="A12" s="57" t="s">
        <v>1216</v>
      </c>
      <c r="B12" s="275">
        <v>498.6198</v>
      </c>
    </row>
    <row r="13" s="268" customFormat="1" ht="42.6" customHeight="1" spans="1:2">
      <c r="A13" s="57" t="s">
        <v>1217</v>
      </c>
      <c r="B13" s="275">
        <v>583.9946</v>
      </c>
    </row>
    <row r="14" s="268" customFormat="1" ht="42.6" customHeight="1" spans="1:2">
      <c r="A14" s="57" t="s">
        <v>1218</v>
      </c>
      <c r="B14" s="275">
        <v>572.5994</v>
      </c>
    </row>
    <row r="15" s="268" customFormat="1" ht="42.6" customHeight="1" spans="1:2">
      <c r="A15" s="57" t="s">
        <v>1219</v>
      </c>
      <c r="B15" s="275">
        <v>745.3947</v>
      </c>
    </row>
    <row r="16" s="268" customFormat="1" ht="42.6" customHeight="1" spans="1:2">
      <c r="A16" s="57" t="s">
        <v>1220</v>
      </c>
      <c r="B16" s="275">
        <v>448.2416</v>
      </c>
    </row>
    <row r="17" s="268" customFormat="1" ht="42.6" customHeight="1" spans="1:2">
      <c r="A17" s="57" t="s">
        <v>1221</v>
      </c>
      <c r="B17" s="275">
        <v>610.5352</v>
      </c>
    </row>
    <row r="18" s="268" customFormat="1" ht="42.6" customHeight="1" spans="1:2">
      <c r="A18" s="57" t="s">
        <v>1222</v>
      </c>
      <c r="B18" s="275">
        <v>533.5357</v>
      </c>
    </row>
    <row r="19" s="268" customFormat="1" ht="42.6" customHeight="1" spans="1:2">
      <c r="A19" s="57" t="s">
        <v>1223</v>
      </c>
      <c r="B19" s="275">
        <v>418.9197</v>
      </c>
    </row>
    <row r="20" s="268" customFormat="1" ht="42.6" customHeight="1" spans="1:2">
      <c r="A20" s="57" t="s">
        <v>1224</v>
      </c>
      <c r="B20" s="275">
        <v>923.5662</v>
      </c>
    </row>
    <row r="21" s="268" customFormat="1" ht="42.6" customHeight="1" spans="1:2">
      <c r="A21" s="57" t="s">
        <v>1225</v>
      </c>
      <c r="B21" s="275">
        <v>476.5151</v>
      </c>
    </row>
    <row r="22" s="268" customFormat="1" ht="42.6" customHeight="1" spans="1:2">
      <c r="A22" s="57" t="s">
        <v>1226</v>
      </c>
      <c r="B22" s="275">
        <v>386.9242</v>
      </c>
    </row>
    <row r="23" s="268" customFormat="1" ht="42.6" customHeight="1" spans="1:2">
      <c r="A23" s="57" t="s">
        <v>1227</v>
      </c>
      <c r="B23" s="275">
        <v>602.2072</v>
      </c>
    </row>
    <row r="24" s="268" customFormat="1" ht="42.6" customHeight="1" spans="1:2">
      <c r="A24" s="57" t="s">
        <v>1228</v>
      </c>
      <c r="B24" s="275">
        <v>925.4293</v>
      </c>
    </row>
    <row r="25" s="268" customFormat="1" ht="42.6" customHeight="1" spans="1:2">
      <c r="A25" s="57" t="s">
        <v>1229</v>
      </c>
      <c r="B25" s="275">
        <v>429.869</v>
      </c>
    </row>
    <row r="26" s="268" customFormat="1" ht="42.6" customHeight="1" spans="1:2">
      <c r="A26" s="57" t="s">
        <v>1230</v>
      </c>
      <c r="B26" s="275">
        <v>729.7725</v>
      </c>
    </row>
    <row r="27" s="268" customFormat="1" ht="42.6" customHeight="1" spans="1:2">
      <c r="A27" s="57" t="s">
        <v>1231</v>
      </c>
      <c r="B27" s="275">
        <v>555.989</v>
      </c>
    </row>
    <row r="28" s="268" customFormat="1" ht="42.6" customHeight="1" spans="1:2">
      <c r="A28" s="57" t="s">
        <v>1232</v>
      </c>
      <c r="B28" s="275">
        <v>567.4097</v>
      </c>
    </row>
    <row r="29" s="268" customFormat="1" ht="42.6" customHeight="1" spans="1:2">
      <c r="A29" s="57" t="s">
        <v>1233</v>
      </c>
      <c r="B29" s="275">
        <v>452.3002</v>
      </c>
    </row>
    <row r="30" s="268" customFormat="1" ht="42.6" customHeight="1" spans="1:2">
      <c r="A30" s="57" t="s">
        <v>1234</v>
      </c>
      <c r="B30" s="275">
        <v>716.0472</v>
      </c>
    </row>
    <row r="31" s="268" customFormat="1" ht="42.6" customHeight="1" spans="1:2">
      <c r="A31" s="57" t="s">
        <v>1235</v>
      </c>
      <c r="B31" s="275">
        <v>482.9899</v>
      </c>
    </row>
    <row r="32" s="268" customFormat="1" ht="42.6" customHeight="1" spans="1:2">
      <c r="A32" s="57" t="s">
        <v>1236</v>
      </c>
      <c r="B32" s="275">
        <v>508.1364</v>
      </c>
    </row>
    <row r="33" s="268" customFormat="1" ht="42.6" customHeight="1" spans="1:2">
      <c r="A33" s="57" t="s">
        <v>1237</v>
      </c>
      <c r="B33" s="275">
        <v>586.2659</v>
      </c>
    </row>
    <row r="34" s="268" customFormat="1" ht="42.6" customHeight="1" spans="1:2">
      <c r="A34" s="57" t="s">
        <v>1238</v>
      </c>
      <c r="B34" s="275">
        <v>446.3255</v>
      </c>
    </row>
    <row r="35" s="268" customFormat="1" ht="42.6" customHeight="1" spans="1:2">
      <c r="A35" s="57" t="s">
        <v>1239</v>
      </c>
      <c r="B35" s="275">
        <v>592.4537</v>
      </c>
    </row>
    <row r="36" s="268" customFormat="1" ht="42.6" customHeight="1" spans="1:2">
      <c r="A36" s="57" t="s">
        <v>1240</v>
      </c>
      <c r="B36" s="275">
        <v>527.2966</v>
      </c>
    </row>
    <row r="37" s="268" customFormat="1" ht="42.6" customHeight="1" spans="1:2">
      <c r="A37" s="57" t="s">
        <v>1241</v>
      </c>
      <c r="B37" s="275">
        <v>448.4869</v>
      </c>
    </row>
    <row r="38" s="268" customFormat="1" ht="42.6" customHeight="1" spans="1:2">
      <c r="A38" s="57" t="s">
        <v>1242</v>
      </c>
      <c r="B38" s="275">
        <v>499.8217</v>
      </c>
    </row>
    <row r="39" s="268" customFormat="1" ht="42.6" customHeight="1" spans="1:2">
      <c r="A39" s="57" t="s">
        <v>1243</v>
      </c>
      <c r="B39" s="275">
        <v>452.0237</v>
      </c>
    </row>
    <row r="40" s="268" customFormat="1" ht="42.6" customHeight="1" spans="1:2">
      <c r="A40" s="57" t="s">
        <v>1244</v>
      </c>
      <c r="B40" s="275">
        <v>754.9668</v>
      </c>
    </row>
    <row r="41" s="268" customFormat="1" ht="42.6" customHeight="1" spans="1:2">
      <c r="A41" s="57" t="s">
        <v>1245</v>
      </c>
      <c r="B41" s="275">
        <v>550.5708</v>
      </c>
    </row>
    <row r="42" s="268" customFormat="1" ht="42.6" customHeight="1" spans="1:2">
      <c r="A42" s="57" t="s">
        <v>1246</v>
      </c>
      <c r="B42" s="275">
        <v>727.0223</v>
      </c>
    </row>
    <row r="43" s="268" customFormat="1" ht="42.6" customHeight="1" spans="1:2">
      <c r="A43" s="57" t="s">
        <v>1247</v>
      </c>
      <c r="B43" s="275">
        <v>561.5651</v>
      </c>
    </row>
    <row r="44" s="268" customFormat="1" ht="42.6" customHeight="1" spans="1:2">
      <c r="A44" s="57" t="s">
        <v>1248</v>
      </c>
      <c r="B44" s="275">
        <v>588.8704</v>
      </c>
    </row>
    <row r="45" s="268" customFormat="1" ht="42.6" customHeight="1" spans="1:2">
      <c r="A45" s="57" t="s">
        <v>1249</v>
      </c>
      <c r="B45" s="275">
        <v>558.8083</v>
      </c>
    </row>
    <row r="46" s="268" customFormat="1" ht="42.6" customHeight="1" spans="1:2">
      <c r="A46" s="57" t="s">
        <v>1250</v>
      </c>
      <c r="B46" s="275">
        <v>657.0305</v>
      </c>
    </row>
    <row r="47" s="268" customFormat="1" ht="42.6" customHeight="1" spans="1:2">
      <c r="A47" s="57" t="s">
        <v>1251</v>
      </c>
      <c r="B47" s="275">
        <v>589.2196</v>
      </c>
    </row>
    <row r="48" s="268" customFormat="1" ht="42.6" customHeight="1" spans="1:2">
      <c r="A48" s="57" t="s">
        <v>1252</v>
      </c>
      <c r="B48" s="275">
        <v>825.3992</v>
      </c>
    </row>
    <row r="49" s="268" customFormat="1" ht="42.6" customHeight="1" spans="1:2">
      <c r="A49" s="57" t="s">
        <v>1253</v>
      </c>
      <c r="B49" s="275">
        <v>725.506</v>
      </c>
    </row>
    <row r="50" s="268" customFormat="1" ht="42.6" customHeight="1" spans="1:2">
      <c r="A50" s="57" t="s">
        <v>1254</v>
      </c>
      <c r="B50" s="275">
        <v>698.1449</v>
      </c>
    </row>
    <row r="51" s="268" customFormat="1" ht="42.6" customHeight="1" spans="1:2">
      <c r="A51" s="57" t="s">
        <v>1255</v>
      </c>
      <c r="B51" s="275">
        <v>460.3318</v>
      </c>
    </row>
    <row r="52" ht="42.6" customHeight="1" spans="1:2">
      <c r="A52" s="57" t="s">
        <v>1256</v>
      </c>
      <c r="B52" s="275">
        <v>2566.8625</v>
      </c>
    </row>
    <row r="53" ht="42.6" customHeight="1" spans="1:2">
      <c r="A53" s="57" t="s">
        <v>1178</v>
      </c>
      <c r="B53" s="275">
        <f>SUM(B6:B52)</f>
        <v>30086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01-本地区一般收入</vt:lpstr>
      <vt:lpstr>02-本地区一般支出</vt:lpstr>
      <vt:lpstr>03-本地区一般平衡</vt:lpstr>
      <vt:lpstr>04-本级一般收入</vt:lpstr>
      <vt:lpstr>05-本级一般支出</vt:lpstr>
      <vt:lpstr>06-本级一般平衡</vt:lpstr>
      <vt:lpstr>07-市对区补助</vt:lpstr>
      <vt:lpstr>08-对下补助分项目</vt:lpstr>
      <vt:lpstr>09-对下补助分地区</vt:lpstr>
      <vt:lpstr>10-本级基本支出</vt:lpstr>
      <vt:lpstr>11-预算内基本建设</vt:lpstr>
      <vt:lpstr>12-一般债务余额</vt:lpstr>
      <vt:lpstr>13-一般债务分地区</vt:lpstr>
      <vt:lpstr>14-本地区基金收入</vt:lpstr>
      <vt:lpstr>15-本地区基金支出</vt:lpstr>
      <vt:lpstr>16-本地区基金平衡</vt:lpstr>
      <vt:lpstr>17-本级基金收入</vt:lpstr>
      <vt:lpstr>18-本级基金支出</vt:lpstr>
      <vt:lpstr>19-本级基金平衡</vt:lpstr>
      <vt:lpstr>20-省对市县基金补助</vt:lpstr>
      <vt:lpstr>21-对下基金补助</vt:lpstr>
      <vt:lpstr>22-专项债务余额</vt:lpstr>
      <vt:lpstr>23-专项债务分地区</vt:lpstr>
      <vt:lpstr>24-本地区国资收入</vt:lpstr>
      <vt:lpstr>25-本地区国资支出</vt:lpstr>
      <vt:lpstr>26-本级国资收入</vt:lpstr>
      <vt:lpstr>27-本级国资支出</vt:lpstr>
      <vt:lpstr>28-国资对下补助</vt:lpstr>
      <vt:lpstr>29-本地区社保收入</vt:lpstr>
      <vt:lpstr>30-本地区社保支出</vt:lpstr>
      <vt:lpstr>31-本级社保收入</vt:lpstr>
      <vt:lpstr>32-本级社保支出</vt:lpstr>
      <vt:lpstr>33-债务汇总</vt:lpstr>
      <vt:lpstr>34-分地区限额汇总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win7-64</cp:lastModifiedBy>
  <dcterms:created xsi:type="dcterms:W3CDTF">2006-09-13T11:21:00Z</dcterms:created>
  <dcterms:modified xsi:type="dcterms:W3CDTF">2017-10-31T01:50:16Z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